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VOL1\제주특별자치도육상연맹\6.도내대회, 전국규모대회, 생활체육대회 개최 관련\2.생활체육 대회 관련\3..국무총리기 전국마스터즈구간마라톤대회\2019년\기록 관련\"/>
    </mc:Choice>
  </mc:AlternateContent>
  <xr:revisionPtr revIDLastSave="0" documentId="13_ncr:1_{DD53FFC6-7B74-40F7-AAE9-80377983E292}" xr6:coauthVersionLast="45" xr6:coauthVersionMax="45" xr10:uidLastSave="{00000000-0000-0000-0000-000000000000}"/>
  <bookViews>
    <workbookView xWindow="-120" yWindow="-120" windowWidth="29040" windowHeight="15840" tabRatio="492" xr2:uid="{00000000-000D-0000-FFFF-FFFF00000000}"/>
  </bookViews>
  <sheets>
    <sheet name="도내클럽부 종합집계" sheetId="1" r:id="rId1"/>
    <sheet name="전국 클럽부 종합집계" sheetId="2" r:id="rId2"/>
    <sheet name="오더(출전선수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2" l="1"/>
  <c r="D41" i="2"/>
  <c r="C41" i="2"/>
  <c r="E37" i="2"/>
  <c r="D37" i="2"/>
  <c r="C37" i="2"/>
  <c r="E33" i="2"/>
  <c r="D33" i="2"/>
  <c r="C33" i="2"/>
  <c r="E29" i="2"/>
  <c r="D29" i="2"/>
  <c r="C29" i="2"/>
  <c r="E25" i="2"/>
  <c r="D25" i="2"/>
  <c r="C25" i="2"/>
  <c r="E21" i="2"/>
  <c r="D21" i="2"/>
  <c r="C21" i="2"/>
  <c r="E17" i="2"/>
  <c r="D17" i="2"/>
  <c r="C17" i="2"/>
  <c r="E13" i="2"/>
  <c r="D13" i="2"/>
  <c r="C13" i="2"/>
  <c r="E10" i="2"/>
  <c r="E14" i="2" s="1"/>
  <c r="E18" i="2" s="1"/>
  <c r="E22" i="2" s="1"/>
  <c r="E26" i="2" s="1"/>
  <c r="E30" i="2" s="1"/>
  <c r="E34" i="2" s="1"/>
  <c r="E38" i="2" s="1"/>
  <c r="E42" i="2" s="1"/>
  <c r="E43" i="2" s="1"/>
  <c r="D10" i="2"/>
  <c r="D14" i="2" s="1"/>
  <c r="D18" i="2" s="1"/>
  <c r="D22" i="2" s="1"/>
  <c r="D26" i="2" s="1"/>
  <c r="D30" i="2" s="1"/>
  <c r="D34" i="2" s="1"/>
  <c r="D38" i="2" s="1"/>
  <c r="D42" i="2" s="1"/>
  <c r="D43" i="2" s="1"/>
  <c r="C10" i="2"/>
  <c r="C14" i="2" s="1"/>
  <c r="C18" i="2" s="1"/>
  <c r="C22" i="2" s="1"/>
  <c r="C26" i="2" s="1"/>
  <c r="C30" i="2" s="1"/>
  <c r="C34" i="2" s="1"/>
  <c r="C38" i="2" s="1"/>
  <c r="C42" i="2" s="1"/>
  <c r="C43" i="2" s="1"/>
  <c r="E9" i="2"/>
  <c r="D9" i="2"/>
  <c r="C9" i="2"/>
  <c r="E6" i="2"/>
  <c r="D6" i="2"/>
  <c r="C6" i="2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E13" i="1"/>
  <c r="E17" i="1" s="1"/>
  <c r="E21" i="1" s="1"/>
  <c r="E25" i="1" s="1"/>
  <c r="E29" i="1" s="1"/>
  <c r="E33" i="1" s="1"/>
  <c r="E37" i="1" s="1"/>
  <c r="E41" i="1" s="1"/>
  <c r="E42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9" i="1"/>
  <c r="P13" i="1" s="1"/>
  <c r="P17" i="1" s="1"/>
  <c r="P21" i="1" s="1"/>
  <c r="P25" i="1" s="1"/>
  <c r="P29" i="1" s="1"/>
  <c r="P33" i="1" s="1"/>
  <c r="P37" i="1" s="1"/>
  <c r="P41" i="1" s="1"/>
  <c r="P42" i="1" s="1"/>
  <c r="O9" i="1"/>
  <c r="O13" i="1" s="1"/>
  <c r="O17" i="1" s="1"/>
  <c r="O21" i="1" s="1"/>
  <c r="O25" i="1" s="1"/>
  <c r="O29" i="1" s="1"/>
  <c r="O33" i="1" s="1"/>
  <c r="O37" i="1" s="1"/>
  <c r="O41" i="1" s="1"/>
  <c r="O42" i="1" s="1"/>
  <c r="N9" i="1"/>
  <c r="N13" i="1" s="1"/>
  <c r="N17" i="1" s="1"/>
  <c r="N21" i="1" s="1"/>
  <c r="N25" i="1" s="1"/>
  <c r="N29" i="1" s="1"/>
  <c r="N33" i="1" s="1"/>
  <c r="N37" i="1" s="1"/>
  <c r="N41" i="1" s="1"/>
  <c r="N42" i="1" s="1"/>
  <c r="M9" i="1"/>
  <c r="M13" i="1" s="1"/>
  <c r="M17" i="1" s="1"/>
  <c r="M21" i="1" s="1"/>
  <c r="M25" i="1" s="1"/>
  <c r="M29" i="1" s="1"/>
  <c r="M33" i="1" s="1"/>
  <c r="M37" i="1" s="1"/>
  <c r="M41" i="1" s="1"/>
  <c r="M42" i="1" s="1"/>
  <c r="L9" i="1"/>
  <c r="L13" i="1" s="1"/>
  <c r="L17" i="1" s="1"/>
  <c r="L21" i="1" s="1"/>
  <c r="L25" i="1" s="1"/>
  <c r="L29" i="1" s="1"/>
  <c r="L33" i="1" s="1"/>
  <c r="L37" i="1" s="1"/>
  <c r="L41" i="1" s="1"/>
  <c r="L42" i="1" s="1"/>
  <c r="K9" i="1"/>
  <c r="K13" i="1" s="1"/>
  <c r="K17" i="1" s="1"/>
  <c r="K21" i="1" s="1"/>
  <c r="K25" i="1" s="1"/>
  <c r="K29" i="1" s="1"/>
  <c r="K33" i="1" s="1"/>
  <c r="K37" i="1" s="1"/>
  <c r="K41" i="1" s="1"/>
  <c r="K42" i="1" s="1"/>
  <c r="J9" i="1"/>
  <c r="J13" i="1" s="1"/>
  <c r="J17" i="1" s="1"/>
  <c r="J21" i="1" s="1"/>
  <c r="J25" i="1" s="1"/>
  <c r="J29" i="1" s="1"/>
  <c r="J33" i="1" s="1"/>
  <c r="J37" i="1" s="1"/>
  <c r="J41" i="1" s="1"/>
  <c r="J42" i="1" s="1"/>
  <c r="I9" i="1"/>
  <c r="I13" i="1" s="1"/>
  <c r="I17" i="1" s="1"/>
  <c r="I21" i="1" s="1"/>
  <c r="I25" i="1" s="1"/>
  <c r="I29" i="1" s="1"/>
  <c r="I33" i="1" s="1"/>
  <c r="I37" i="1" s="1"/>
  <c r="I41" i="1" s="1"/>
  <c r="I42" i="1" s="1"/>
  <c r="H9" i="1"/>
  <c r="H13" i="1" s="1"/>
  <c r="H17" i="1" s="1"/>
  <c r="H21" i="1" s="1"/>
  <c r="H25" i="1" s="1"/>
  <c r="H29" i="1" s="1"/>
  <c r="H33" i="1" s="1"/>
  <c r="H37" i="1" s="1"/>
  <c r="H41" i="1" s="1"/>
  <c r="H42" i="1" s="1"/>
  <c r="G9" i="1"/>
  <c r="G13" i="1" s="1"/>
  <c r="G17" i="1" s="1"/>
  <c r="G21" i="1" s="1"/>
  <c r="G25" i="1" s="1"/>
  <c r="G29" i="1" s="1"/>
  <c r="G33" i="1" s="1"/>
  <c r="G37" i="1" s="1"/>
  <c r="G41" i="1" s="1"/>
  <c r="G42" i="1" s="1"/>
  <c r="F9" i="1"/>
  <c r="F13" i="1" s="1"/>
  <c r="F17" i="1" s="1"/>
  <c r="F21" i="1" s="1"/>
  <c r="F25" i="1" s="1"/>
  <c r="F29" i="1" s="1"/>
  <c r="F33" i="1" s="1"/>
  <c r="F37" i="1" s="1"/>
  <c r="F41" i="1" s="1"/>
  <c r="F42" i="1" s="1"/>
  <c r="E9" i="1"/>
  <c r="D9" i="1"/>
  <c r="D13" i="1" s="1"/>
  <c r="D17" i="1" s="1"/>
  <c r="D21" i="1" s="1"/>
  <c r="D25" i="1" s="1"/>
  <c r="D29" i="1" s="1"/>
  <c r="D33" i="1" s="1"/>
  <c r="D37" i="1" s="1"/>
  <c r="D41" i="1" s="1"/>
  <c r="D42" i="1" s="1"/>
  <c r="C9" i="1"/>
  <c r="C13" i="1" s="1"/>
  <c r="C17" i="1" s="1"/>
  <c r="C21" i="1" s="1"/>
  <c r="C25" i="1" s="1"/>
  <c r="C29" i="1" s="1"/>
  <c r="C33" i="1" s="1"/>
  <c r="C37" i="1" s="1"/>
  <c r="C41" i="1" s="1"/>
  <c r="C42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C44" i="2" l="1"/>
  <c r="F43" i="1"/>
  <c r="I43" i="1"/>
  <c r="M43" i="1"/>
  <c r="E44" i="2"/>
  <c r="J43" i="1"/>
  <c r="C43" i="1"/>
  <c r="K43" i="1"/>
  <c r="P43" i="1"/>
  <c r="D43" i="1"/>
  <c r="D44" i="2"/>
  <c r="N43" i="1"/>
  <c r="H43" i="1"/>
  <c r="L43" i="1"/>
  <c r="G43" i="1"/>
  <c r="O43" i="1"/>
  <c r="E43" i="1"/>
</calcChain>
</file>

<file path=xl/sharedStrings.xml><?xml version="1.0" encoding="utf-8"?>
<sst xmlns="http://schemas.openxmlformats.org/spreadsheetml/2006/main" count="465" uniqueCount="366">
  <si>
    <t>10 구간 
삼양 - 제주
16:30 ~ 17:00                     (4.1km)</t>
  </si>
  <si>
    <t>6 구간 
동남 - 세화
13:00 ~ 14:05                 (10.7km)</t>
  </si>
  <si>
    <t>4 구간 
표선 - 신산
11:30 ~ 12:15                     (7.2km)</t>
  </si>
  <si>
    <t>1 구간 
서귀포시청앞 - 신례리
09:00 ~ 09:45                     (7.7km)</t>
  </si>
  <si>
    <t>1 구간 
서귀포시청앞 - 신례리
09:00 ~ 09:40                     (7.7km)</t>
  </si>
  <si>
    <t>9 구간 
조천 - 삼양
15:55 ~ 16:30            (5.6km)</t>
  </si>
  <si>
    <t>4 구간 
표선 - 신산
11:30 ~ 12:15           (7.2km)</t>
  </si>
  <si>
    <t>3 구간 
남원읍사무소 - 표선
10:25 ~ 11:30        (12.1km)</t>
  </si>
  <si>
    <t>5 구간 
신산 - 동남
12:15 ~ 13:05            (8.2km)</t>
  </si>
  <si>
    <t>9 구간 
조천 - 삼양
15:50 ~ 16:25                    (5.6km)</t>
  </si>
  <si>
    <t>8 구간 
김녕 - 조천
15:10 ~ 15:50                 (10.4km)</t>
  </si>
  <si>
    <t>6 구간 
동남 - 세화
13:05 ~ 14:05                 (10.7km)</t>
  </si>
  <si>
    <t>4 구간 
표선 - 신산
11:25 ~ 12:10                     (7.2km)</t>
  </si>
  <si>
    <t>8 구간 
김녕 - 조천
15:05 ~ 15:55                 (10.4km)</t>
  </si>
  <si>
    <t>7 구간 
세화 - 김녕
14:05 ~ 15:10                   (11.1km)</t>
  </si>
  <si>
    <t>7 구간 
세화 - 김녕
14:05 ~ 15:05                   (11.1km)</t>
  </si>
  <si>
    <t>5 구간 
신산 - 동남
12:10 ~ 13:00                     (8.2km)</t>
  </si>
  <si>
    <t>5 구간 
신산 - 동남
12:15 ~ 13:05                    (8.2km)</t>
  </si>
  <si>
    <t>9 구간 
조천 - 삼양
15:55 ~ 16:30                    (5.6km)</t>
  </si>
  <si>
    <t>2 구간 
신례리 - 남원읍사무소
09:45 ~ 10:25             (7.5km)</t>
  </si>
  <si>
    <r>
      <rPr>
        <sz val="15"/>
        <color rgb="FF000000"/>
        <rFont val="돋움"/>
        <family val="3"/>
        <charset val="129"/>
      </rPr>
      <t xml:space="preserve">강철호
</t>
    </r>
    <r>
      <rPr>
        <sz val="10"/>
        <color rgb="FF000000"/>
        <rFont val="돋움"/>
        <family val="3"/>
        <charset val="129"/>
      </rPr>
      <t>1시간02분00초</t>
    </r>
  </si>
  <si>
    <r>
      <rPr>
        <sz val="15"/>
        <color rgb="FF000000"/>
        <rFont val="돋움"/>
        <family val="3"/>
        <charset val="129"/>
      </rPr>
      <t xml:space="preserve">현흥익
</t>
    </r>
    <r>
      <rPr>
        <sz val="10"/>
        <color rgb="FF000000"/>
        <rFont val="돋움"/>
        <family val="3"/>
        <charset val="129"/>
      </rPr>
      <t>1시간02분00초</t>
    </r>
  </si>
  <si>
    <t>7 구간 
세화 - 김녕
14:05 ~ 15:05          (11.1km)</t>
  </si>
  <si>
    <t>10 구간 
삼양 - 제주
16:30 ~ 17:00            (4.1km)</t>
  </si>
  <si>
    <r>
      <rPr>
        <sz val="15"/>
        <color rgb="FF000000"/>
        <rFont val="돋움"/>
        <family val="3"/>
        <charset val="129"/>
      </rPr>
      <t xml:space="preserve">이동헌
</t>
    </r>
    <r>
      <rPr>
        <sz val="10"/>
        <color rgb="FF000000"/>
        <rFont val="돋움"/>
        <family val="3"/>
        <charset val="129"/>
      </rPr>
      <t>1시간07분00초</t>
    </r>
  </si>
  <si>
    <r>
      <rPr>
        <sz val="15"/>
        <color rgb="FF000000"/>
        <rFont val="돋움"/>
        <family val="3"/>
        <charset val="129"/>
      </rPr>
      <t xml:space="preserve">고원형
</t>
    </r>
    <r>
      <rPr>
        <sz val="10"/>
        <color rgb="FF000000"/>
        <rFont val="돋움"/>
        <family val="3"/>
        <charset val="129"/>
      </rPr>
      <t>1시간2분00초</t>
    </r>
  </si>
  <si>
    <t>3 구간 
남원읍사무소 - 표선
10:25 ~ 11:25           (12.1km)</t>
  </si>
  <si>
    <t>8 구간 
김녕 - 조천
15:105~ 15:55             (10.4km)</t>
  </si>
  <si>
    <t>6 구간 
동남 - 세화
13:05 ~ 14:05             (10.7km)</t>
  </si>
  <si>
    <t>1 구간 
서귀포시청앞 - 신례리
09:00 ~ 09:45         (7.7km)</t>
  </si>
  <si>
    <t xml:space="preserve"> 평화의 섬 2019 제주특별자치도육상연맹기 도내생활체육구간마라톤대회 구간별 종합집계표</t>
  </si>
  <si>
    <t>고용덕
45분28초</t>
  </si>
  <si>
    <t>강행숙
36분19초</t>
  </si>
  <si>
    <t>박선훈
19분26초</t>
  </si>
  <si>
    <t>송우철
20분40초</t>
  </si>
  <si>
    <t>오정임
30분23초</t>
  </si>
  <si>
    <t>이동향
52분00초</t>
  </si>
  <si>
    <t>김규리
34분26초</t>
  </si>
  <si>
    <t>고석범
54분52초</t>
  </si>
  <si>
    <t>양승훈
22분34초</t>
  </si>
  <si>
    <t>김영미
37분18초</t>
  </si>
  <si>
    <t>조성이
33분41초</t>
  </si>
  <si>
    <t>신무섭
51분40초</t>
  </si>
  <si>
    <t>김태화
54분21초</t>
  </si>
  <si>
    <t>김순영
52분00초</t>
  </si>
  <si>
    <t>강수안
34분07초</t>
  </si>
  <si>
    <t>강병상
21분36초</t>
  </si>
  <si>
    <t>고영석
52분00초</t>
  </si>
  <si>
    <t>이종수
34분21초</t>
  </si>
  <si>
    <t>10구간 종합집계</t>
  </si>
  <si>
    <t>고근휴
49분35초</t>
  </si>
  <si>
    <t>한영홍
35분38초</t>
  </si>
  <si>
    <t>송시영
32분03초</t>
  </si>
  <si>
    <t>프리-런(제주)</t>
  </si>
  <si>
    <t>김상래
37분56초</t>
  </si>
  <si>
    <t>허미옥
40분25초</t>
  </si>
  <si>
    <t>강봉조
52분00초</t>
  </si>
  <si>
    <t>변성범
44분57초</t>
  </si>
  <si>
    <t>강조한
43분46초</t>
  </si>
  <si>
    <t>정영호
31분09초</t>
  </si>
  <si>
    <t>이재영
36분16초</t>
  </si>
  <si>
    <t>유경민
50분10초</t>
  </si>
  <si>
    <t>정광철
51분48초</t>
  </si>
  <si>
    <t>김정애
37분57초</t>
  </si>
  <si>
    <t>이원경
50분11초</t>
  </si>
  <si>
    <t>강상명
31분53초</t>
  </si>
  <si>
    <t>강철민
58분16초</t>
  </si>
  <si>
    <t>정종대
18분02초</t>
  </si>
  <si>
    <t>고흥진
34분12초</t>
  </si>
  <si>
    <t>강선영
27분47초</t>
  </si>
  <si>
    <t>강용훈
42분00초</t>
  </si>
  <si>
    <t>배욱
32분39초</t>
  </si>
  <si>
    <t>오응철
47분51초</t>
  </si>
  <si>
    <t>강계선
49분13초</t>
  </si>
  <si>
    <t>김성옥
19분04초</t>
  </si>
  <si>
    <t>이동식
52분00초</t>
  </si>
  <si>
    <t>김근생
31분12초</t>
  </si>
  <si>
    <t>안용준
42분00초</t>
  </si>
  <si>
    <t>최재명
22분05초</t>
  </si>
  <si>
    <t>박혜림
47분00초</t>
  </si>
  <si>
    <t>윤희정
35분54초</t>
  </si>
  <si>
    <t>김명숙
34분14초</t>
  </si>
  <si>
    <t>김종훈
35분26초</t>
  </si>
  <si>
    <t>권종섭
52분51초</t>
  </si>
  <si>
    <t>오동준
32분58초</t>
  </si>
  <si>
    <t>김순호
59분03초</t>
  </si>
  <si>
    <t>이창준
37분31초</t>
  </si>
  <si>
    <t>고옥
28분05초</t>
  </si>
  <si>
    <t>마정일
55분25초</t>
  </si>
  <si>
    <t>허순자
32분08초</t>
  </si>
  <si>
    <t>최경관
43분30초</t>
  </si>
  <si>
    <t>김형우
42분00초</t>
  </si>
  <si>
    <t>정정남
48분33초</t>
  </si>
  <si>
    <t>정명기
50분54초</t>
  </si>
  <si>
    <t>김동율
53분59초</t>
  </si>
  <si>
    <t>강병협
44분06초</t>
  </si>
  <si>
    <t>김희선
35분27초</t>
  </si>
  <si>
    <t>조성종
30분57초</t>
  </si>
  <si>
    <t>이성천
45분11초</t>
  </si>
  <si>
    <t>정춘자
30분16초</t>
  </si>
  <si>
    <t>홍행남
47분24초</t>
  </si>
  <si>
    <t>조윤정
45분44초</t>
  </si>
  <si>
    <t>김태숙
47분50초</t>
  </si>
  <si>
    <t>강공식
17분16초</t>
  </si>
  <si>
    <t>배영미
46분35초</t>
  </si>
  <si>
    <t>조병길
48분36초</t>
  </si>
  <si>
    <t>박병순
34분36초</t>
  </si>
  <si>
    <t>고영훈
57분06초</t>
  </si>
  <si>
    <t>이미자
38분59초</t>
  </si>
  <si>
    <t>윤명춘
39분27초</t>
  </si>
  <si>
    <t>강철진
49분18초</t>
  </si>
  <si>
    <t>한동섭
43분08초</t>
  </si>
  <si>
    <t>한승덕
53분42초</t>
  </si>
  <si>
    <t>정규연
47분41초</t>
  </si>
  <si>
    <t>김순영
34분27초</t>
  </si>
  <si>
    <t>김영필
17분25초</t>
  </si>
  <si>
    <t>고권희
28분57초</t>
  </si>
  <si>
    <t>김세윤
53분13초</t>
  </si>
  <si>
    <t>허미영
26분53초</t>
  </si>
  <si>
    <t>박규덕
34분07초</t>
  </si>
  <si>
    <t>이희봉
21분19초</t>
  </si>
  <si>
    <t>강은실
47분00초</t>
  </si>
  <si>
    <t>김성훈
46분26초</t>
  </si>
  <si>
    <t>양익준
56분30초</t>
  </si>
  <si>
    <t>김춘화
34분10초</t>
  </si>
  <si>
    <t>김대량
54분38초</t>
  </si>
  <si>
    <t>부은희
30분13초</t>
  </si>
  <si>
    <t>김선숙
41분19초</t>
  </si>
  <si>
    <t>김동주
44분22초</t>
  </si>
  <si>
    <t>문정국
51분43초</t>
  </si>
  <si>
    <t>홍용탁
52분00초</t>
  </si>
  <si>
    <t>박광표
17분19초</t>
  </si>
  <si>
    <t>원기환
39분46초</t>
  </si>
  <si>
    <t>강지원
29분47초</t>
  </si>
  <si>
    <t>김용희
35분10초</t>
  </si>
  <si>
    <t>오동창
16분51초</t>
  </si>
  <si>
    <t>박수형
45분13초</t>
  </si>
  <si>
    <t>안영민
52분00초</t>
  </si>
  <si>
    <t>김인웅
47분00초</t>
  </si>
  <si>
    <t>김성국
44분14초</t>
  </si>
  <si>
    <t>강성윤
54분52초</t>
  </si>
  <si>
    <t>강정협
54분39초</t>
  </si>
  <si>
    <t>박승찬
46분37초</t>
  </si>
  <si>
    <t>권영애
32분35초</t>
  </si>
  <si>
    <t>양경택
18분34초</t>
  </si>
  <si>
    <t>김봉주
44분06초</t>
  </si>
  <si>
    <t>양윤혁
32분16초</t>
  </si>
  <si>
    <t>박시현
39분45초</t>
  </si>
  <si>
    <t>홍수병
52분00초</t>
  </si>
  <si>
    <t>변태영
30분22초</t>
  </si>
  <si>
    <t>박원섭
36분44초</t>
  </si>
  <si>
    <t>김종석
18분42초</t>
  </si>
  <si>
    <t>양승철
33분11초</t>
  </si>
  <si>
    <t>박민주
31분38초</t>
  </si>
  <si>
    <t>양복자
41분03초</t>
  </si>
  <si>
    <t>오혜신
38분22초</t>
  </si>
  <si>
    <t>이혜례
34분50초</t>
  </si>
  <si>
    <t>이재연
47분00초</t>
  </si>
  <si>
    <t>김수봉
44분55초</t>
  </si>
  <si>
    <t>이상호
54분31초</t>
  </si>
  <si>
    <t>전현아
36분53초</t>
  </si>
  <si>
    <t>이영옥
42분16초</t>
  </si>
  <si>
    <t>강정희
52분00초</t>
  </si>
  <si>
    <t>정미화
27분38초</t>
  </si>
  <si>
    <t>한경종
56분43초</t>
  </si>
  <si>
    <t>이종수
32분26초</t>
  </si>
  <si>
    <t>이연희
39분54초</t>
  </si>
  <si>
    <t>김명섭
44분04초</t>
  </si>
  <si>
    <t>김영범
45분43초</t>
  </si>
  <si>
    <t xml:space="preserve"> 평화의 섬 2019 제주특별자치도육상연맹회장기 도내생활체육구간마라톤대회 구간별 종합집계표(동호인부)</t>
  </si>
  <si>
    <t>10 구간 
삼양 - 제주
16:25 ~ 17:05                     (4.1km)</t>
  </si>
  <si>
    <t>2 구간 
신례리 - 남원읍사무소
09:45 ~ 10:25
(7.5km)</t>
  </si>
  <si>
    <t>3 구간 
남원읍사무소 - 표선
10:25 ~ 11:30
(12.1km)</t>
  </si>
  <si>
    <t>김명섭</t>
  </si>
  <si>
    <t>서현근</t>
  </si>
  <si>
    <t>강홍운</t>
  </si>
  <si>
    <t>김근생</t>
  </si>
  <si>
    <t>최재명</t>
  </si>
  <si>
    <t>오동창</t>
  </si>
  <si>
    <t>김세윤</t>
  </si>
  <si>
    <t>애플A</t>
  </si>
  <si>
    <t>조성이</t>
  </si>
  <si>
    <t>허미옥</t>
  </si>
  <si>
    <t>전구표</t>
  </si>
  <si>
    <t>정정남</t>
  </si>
  <si>
    <t>김순호</t>
  </si>
  <si>
    <t>박규덕</t>
  </si>
  <si>
    <t>이도윤</t>
  </si>
  <si>
    <t>홍혜진</t>
  </si>
  <si>
    <t>조성종</t>
  </si>
  <si>
    <t>이원경</t>
  </si>
  <si>
    <t>정종대</t>
  </si>
  <si>
    <t>변성범</t>
  </si>
  <si>
    <t>박민주</t>
  </si>
  <si>
    <t>강선영</t>
  </si>
  <si>
    <t>박시현</t>
  </si>
  <si>
    <t>이기정</t>
  </si>
  <si>
    <t>오혜신</t>
  </si>
  <si>
    <t>오동준</t>
  </si>
  <si>
    <t>애플B</t>
  </si>
  <si>
    <t>정미화</t>
  </si>
  <si>
    <t>양윤혁</t>
  </si>
  <si>
    <t>선수명</t>
  </si>
  <si>
    <t>양익준</t>
  </si>
  <si>
    <t>안용준</t>
  </si>
  <si>
    <t>강상명</t>
  </si>
  <si>
    <t>강공식</t>
  </si>
  <si>
    <t>좌기남</t>
  </si>
  <si>
    <t>송지희</t>
  </si>
  <si>
    <t>김정애</t>
  </si>
  <si>
    <t>부은희</t>
  </si>
  <si>
    <t>권종섭</t>
  </si>
  <si>
    <t>오응철</t>
  </si>
  <si>
    <t>원기환</t>
  </si>
  <si>
    <t>유재영</t>
  </si>
  <si>
    <t>임미순</t>
  </si>
  <si>
    <t>김영미</t>
  </si>
  <si>
    <t>박광표</t>
  </si>
  <si>
    <t>이창준</t>
  </si>
  <si>
    <t>전현아</t>
  </si>
  <si>
    <t>이동향</t>
  </si>
  <si>
    <t>홍행남</t>
  </si>
  <si>
    <t>정광철</t>
  </si>
  <si>
    <t>오명섭</t>
  </si>
  <si>
    <t>김희경</t>
  </si>
  <si>
    <t>김희선</t>
  </si>
  <si>
    <t>벌점</t>
  </si>
  <si>
    <t>김황용</t>
  </si>
  <si>
    <t>김수봉</t>
  </si>
  <si>
    <t>유경민</t>
  </si>
  <si>
    <t>고옥</t>
  </si>
  <si>
    <t>이연희</t>
  </si>
  <si>
    <t>김대량</t>
  </si>
  <si>
    <t>박승찬</t>
  </si>
  <si>
    <t>고영석</t>
  </si>
  <si>
    <t>강계선</t>
  </si>
  <si>
    <t>박병순</t>
  </si>
  <si>
    <t>오정임</t>
  </si>
  <si>
    <t>김정호</t>
  </si>
  <si>
    <t>강수안</t>
  </si>
  <si>
    <t>정춘자</t>
  </si>
  <si>
    <t>허순자</t>
  </si>
  <si>
    <t>조병길</t>
  </si>
  <si>
    <t>박효석</t>
  </si>
  <si>
    <t>김순영</t>
  </si>
  <si>
    <t>송우철</t>
  </si>
  <si>
    <t>신무섭</t>
  </si>
  <si>
    <t>오대환</t>
  </si>
  <si>
    <t>이성천</t>
  </si>
  <si>
    <t>윤명춘</t>
  </si>
  <si>
    <t>강정우</t>
  </si>
  <si>
    <t>홍용탁</t>
  </si>
  <si>
    <t>김용희</t>
  </si>
  <si>
    <t>김종석</t>
  </si>
  <si>
    <t>김선숙</t>
  </si>
  <si>
    <t>김영필</t>
  </si>
  <si>
    <t>한경종</t>
  </si>
  <si>
    <t>한영홍</t>
  </si>
  <si>
    <t>윤희정</t>
  </si>
  <si>
    <t>김성훈</t>
  </si>
  <si>
    <t>박혜림</t>
  </si>
  <si>
    <t>김동주</t>
  </si>
  <si>
    <t>김창완</t>
  </si>
  <si>
    <t>고원형</t>
  </si>
  <si>
    <t>이재연</t>
  </si>
  <si>
    <t>최문규</t>
  </si>
  <si>
    <t>고석범</t>
  </si>
  <si>
    <t>김인웅</t>
  </si>
  <si>
    <t>강병상</t>
  </si>
  <si>
    <t>권영애</t>
  </si>
  <si>
    <t>강정희</t>
  </si>
  <si>
    <t>정석근</t>
  </si>
  <si>
    <t>이재영</t>
  </si>
  <si>
    <t>이선영</t>
  </si>
  <si>
    <t>마정일</t>
  </si>
  <si>
    <t>양승철</t>
  </si>
  <si>
    <t>강조한</t>
  </si>
  <si>
    <t>송시영</t>
  </si>
  <si>
    <t>정명기</t>
  </si>
  <si>
    <t>문정국</t>
  </si>
  <si>
    <t>강철진</t>
  </si>
  <si>
    <t>이동헌</t>
  </si>
  <si>
    <t>한동섭</t>
  </si>
  <si>
    <t>정규연</t>
  </si>
  <si>
    <t>강병협</t>
  </si>
  <si>
    <t>이혜례</t>
  </si>
  <si>
    <t>강봉조</t>
  </si>
  <si>
    <t>강정협</t>
  </si>
  <si>
    <t>강철민</t>
  </si>
  <si>
    <t>김춘화</t>
  </si>
  <si>
    <t>한승덕</t>
  </si>
  <si>
    <t>김태화</t>
  </si>
  <si>
    <t>이미자</t>
  </si>
  <si>
    <t>조윤정</t>
  </si>
  <si>
    <t>이상호</t>
  </si>
  <si>
    <t>황재훈</t>
  </si>
  <si>
    <t>강성윤</t>
  </si>
  <si>
    <t>배영미</t>
  </si>
  <si>
    <t>박수형</t>
  </si>
  <si>
    <t>박원섭</t>
  </si>
  <si>
    <t>고권희</t>
  </si>
  <si>
    <t>김영범</t>
  </si>
  <si>
    <t>김상래</t>
  </si>
  <si>
    <t>김종훈</t>
  </si>
  <si>
    <t>소미영</t>
  </si>
  <si>
    <t>강지원</t>
  </si>
  <si>
    <t>이동식</t>
  </si>
  <si>
    <t>강은영</t>
  </si>
  <si>
    <t>김현미</t>
  </si>
  <si>
    <t>김봉주</t>
  </si>
  <si>
    <t>강용훈</t>
  </si>
  <si>
    <t>안영민</t>
  </si>
  <si>
    <t>정태영</t>
  </si>
  <si>
    <t>강행숙</t>
  </si>
  <si>
    <t>정영호</t>
  </si>
  <si>
    <t>강은실</t>
  </si>
  <si>
    <t>허미영</t>
  </si>
  <si>
    <t>고용덕</t>
  </si>
  <si>
    <t>현흥익</t>
  </si>
  <si>
    <t>이영옥</t>
  </si>
  <si>
    <t>배욱</t>
  </si>
  <si>
    <t>박선훈</t>
  </si>
  <si>
    <t>김규리</t>
  </si>
  <si>
    <t>박진길</t>
  </si>
  <si>
    <t>고근휴</t>
  </si>
  <si>
    <t>양복자</t>
  </si>
  <si>
    <t>양경택</t>
  </si>
  <si>
    <t>김태숙</t>
  </si>
  <si>
    <t>김명숙</t>
  </si>
  <si>
    <t>김동호</t>
  </si>
  <si>
    <t>이종수</t>
  </si>
  <si>
    <t>변태영</t>
  </si>
  <si>
    <t>이희봉</t>
  </si>
  <si>
    <t>김형우</t>
  </si>
  <si>
    <t>강철호</t>
  </si>
  <si>
    <t>이상철</t>
  </si>
  <si>
    <t>양승훈</t>
  </si>
  <si>
    <t>김성국</t>
  </si>
  <si>
    <t>고영훈</t>
  </si>
  <si>
    <t>황영하</t>
  </si>
  <si>
    <t>고흥진</t>
  </si>
  <si>
    <t>홍수병</t>
  </si>
  <si>
    <t>김성옥</t>
  </si>
  <si>
    <t>김동율</t>
  </si>
  <si>
    <t>최경관</t>
  </si>
  <si>
    <t>소속</t>
  </si>
  <si>
    <t>제주마라톤A</t>
  </si>
  <si>
    <t>부천육상연맹</t>
  </si>
  <si>
    <t>베스트탑B</t>
  </si>
  <si>
    <t>제주철인B</t>
  </si>
  <si>
    <t>달리기제주인B</t>
  </si>
  <si>
    <t>안산호수마라톤</t>
  </si>
  <si>
    <t>서귀포마라톤B</t>
  </si>
  <si>
    <t>개인순위</t>
  </si>
  <si>
    <t>종 합 순 위</t>
  </si>
  <si>
    <t>제주런너스B</t>
  </si>
  <si>
    <t>제주마라톤B</t>
  </si>
  <si>
    <t>서귀포마라톤A</t>
  </si>
  <si>
    <t>개인기록</t>
  </si>
  <si>
    <t>달리기제주인A</t>
  </si>
  <si>
    <t>제한시간</t>
  </si>
  <si>
    <t>출발-도착</t>
  </si>
  <si>
    <t>제주철인A</t>
  </si>
  <si>
    <t>누가기록</t>
  </si>
  <si>
    <t>제주런너스A</t>
  </si>
  <si>
    <t>베스트탑A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</si>
</sst>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돋움"/>
    </font>
    <font>
      <b/>
      <sz val="10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5"/>
      <color rgb="FF000000"/>
      <name val="돋움"/>
      <family val="3"/>
      <charset val="129"/>
    </font>
    <font>
      <sz val="15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7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8"/>
      <name val="돋움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E3DCC1"/>
        <bgColor indexed="64"/>
      </patternFill>
    </fill>
    <fill>
      <patternFill patternType="solid">
        <fgColor rgb="FFD0EAED"/>
        <bgColor indexed="64"/>
      </patternFill>
    </fill>
    <fill>
      <patternFill patternType="solid">
        <fgColor rgb="FFF9EDED"/>
        <bgColor indexed="64"/>
      </patternFill>
    </fill>
    <fill>
      <patternFill patternType="solid">
        <fgColor rgb="FFEFF6E7"/>
        <bgColor indexed="64"/>
      </patternFill>
    </fill>
    <fill>
      <patternFill patternType="solid">
        <fgColor rgb="FFFCF5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rgb="FFE7F4F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1" fontId="0" fillId="2" borderId="4" xfId="0" applyNumberFormat="1" applyFont="1" applyFill="1" applyBorder="1" applyAlignment="1">
      <alignment horizontal="center" vertical="center"/>
    </xf>
    <xf numFmtId="21" fontId="0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21" fontId="0" fillId="2" borderId="4" xfId="0" applyNumberFormat="1" applyFont="1" applyFill="1" applyBorder="1" applyAlignment="1">
      <alignment horizontal="center" vertical="center"/>
    </xf>
    <xf numFmtId="0" fontId="0" fillId="0" borderId="0" xfId="0" applyFont="1"/>
    <xf numFmtId="21" fontId="0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 shrinkToFit="1"/>
    </xf>
    <xf numFmtId="21" fontId="0" fillId="2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" fontId="0" fillId="2" borderId="5" xfId="0" applyNumberFormat="1" applyFont="1" applyFill="1" applyBorder="1" applyAlignment="1">
      <alignment horizontal="center" vertical="center"/>
    </xf>
    <xf numFmtId="21" fontId="2" fillId="4" borderId="15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21" fontId="0" fillId="6" borderId="7" xfId="0" applyNumberFormat="1" applyFont="1" applyFill="1" applyBorder="1" applyAlignment="1">
      <alignment horizontal="center" vertical="center"/>
    </xf>
    <xf numFmtId="21" fontId="0" fillId="6" borderId="8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 shrinkToFi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Font="1" applyFill="1" applyBorder="1" applyAlignment="1" applyProtection="1"/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 shrinkToFit="1"/>
    </xf>
    <xf numFmtId="0" fontId="2" fillId="9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 shrinkToFit="1"/>
    </xf>
    <xf numFmtId="0" fontId="6" fillId="10" borderId="26" xfId="0" applyNumberFormat="1" applyFont="1" applyFill="1" applyBorder="1" applyAlignment="1" applyProtection="1">
      <alignment horizontal="center" vertical="center" wrapText="1"/>
    </xf>
    <xf numFmtId="0" fontId="6" fillId="11" borderId="16" xfId="0" applyNumberFormat="1" applyFont="1" applyFill="1" applyBorder="1" applyAlignment="1" applyProtection="1">
      <alignment horizontal="center" vertical="center" wrapText="1"/>
    </xf>
    <xf numFmtId="0" fontId="6" fillId="12" borderId="26" xfId="0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 shrinkToFit="1"/>
    </xf>
    <xf numFmtId="0" fontId="4" fillId="6" borderId="12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21" fontId="0" fillId="0" borderId="27" xfId="0" applyNumberFormat="1" applyFont="1" applyFill="1" applyBorder="1" applyAlignment="1" applyProtection="1">
      <alignment horizontal="center" vertical="center"/>
    </xf>
    <xf numFmtId="21" fontId="0" fillId="0" borderId="7" xfId="0" applyNumberFormat="1" applyFont="1" applyFill="1" applyBorder="1" applyAlignment="1" applyProtection="1">
      <alignment horizontal="center" vertical="center"/>
    </xf>
    <xf numFmtId="21" fontId="0" fillId="0" borderId="28" xfId="0" applyNumberFormat="1" applyFont="1" applyFill="1" applyBorder="1" applyAlignment="1" applyProtection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29" xfId="0" applyFont="1" applyFill="1" applyBorder="1" applyAlignment="1" applyProtection="1">
      <alignment horizontal="center" vertical="center"/>
    </xf>
    <xf numFmtId="0" fontId="0" fillId="6" borderId="5" xfId="0" applyFont="1" applyFill="1" applyBorder="1" applyAlignment="1" applyProtection="1">
      <alignment horizontal="center" vertical="center"/>
    </xf>
    <xf numFmtId="0" fontId="0" fillId="6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27" xfId="0" applyFont="1" applyFill="1" applyBorder="1" applyAlignment="1" applyProtection="1">
      <alignment horizontal="center" vertical="center"/>
    </xf>
    <xf numFmtId="0" fontId="0" fillId="6" borderId="7" xfId="0" applyFont="1" applyFill="1" applyBorder="1" applyAlignment="1" applyProtection="1">
      <alignment horizontal="center" vertical="center"/>
    </xf>
    <xf numFmtId="0" fontId="0" fillId="6" borderId="28" xfId="0" applyFont="1" applyFill="1" applyBorder="1" applyAlignment="1" applyProtection="1">
      <alignment horizontal="center" vertical="center"/>
    </xf>
    <xf numFmtId="21" fontId="0" fillId="2" borderId="32" xfId="0" applyNumberFormat="1" applyFont="1" applyFill="1" applyBorder="1" applyAlignment="1" applyProtection="1">
      <alignment horizontal="center" vertical="center"/>
    </xf>
    <xf numFmtId="21" fontId="0" fillId="2" borderId="4" xfId="0" applyNumberFormat="1" applyFont="1" applyFill="1" applyBorder="1" applyAlignment="1" applyProtection="1">
      <alignment horizontal="center" vertical="center"/>
    </xf>
    <xf numFmtId="21" fontId="0" fillId="2" borderId="30" xfId="0" applyNumberFormat="1" applyFont="1" applyFill="1" applyBorder="1" applyAlignment="1" applyProtection="1">
      <alignment horizontal="center" vertical="center"/>
    </xf>
    <xf numFmtId="0" fontId="0" fillId="6" borderId="2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21" fontId="0" fillId="6" borderId="27" xfId="0" applyNumberFormat="1" applyFont="1" applyFill="1" applyBorder="1" applyAlignment="1" applyProtection="1">
      <alignment horizontal="center" vertical="center"/>
    </xf>
    <xf numFmtId="21" fontId="0" fillId="6" borderId="7" xfId="0" applyNumberFormat="1" applyFont="1" applyFill="1" applyBorder="1" applyAlignment="1" applyProtection="1">
      <alignment horizontal="center" vertical="center"/>
    </xf>
    <xf numFmtId="21" fontId="0" fillId="2" borderId="29" xfId="0" applyNumberFormat="1" applyFont="1" applyFill="1" applyBorder="1" applyAlignment="1" applyProtection="1">
      <alignment horizontal="center" vertical="center"/>
    </xf>
    <xf numFmtId="21" fontId="0" fillId="2" borderId="5" xfId="0" applyNumberFormat="1" applyFont="1" applyFill="1" applyBorder="1" applyAlignment="1" applyProtection="1">
      <alignment horizontal="center" vertical="center"/>
    </xf>
    <xf numFmtId="21" fontId="0" fillId="2" borderId="9" xfId="0" applyNumberFormat="1" applyFont="1" applyFill="1" applyBorder="1" applyAlignment="1" applyProtection="1">
      <alignment horizontal="center" vertical="center"/>
    </xf>
    <xf numFmtId="21" fontId="0" fillId="2" borderId="18" xfId="0" applyNumberFormat="1" applyFont="1" applyFill="1" applyBorder="1" applyAlignment="1" applyProtection="1">
      <alignment horizontal="center" vertical="center"/>
    </xf>
    <xf numFmtId="21" fontId="2" fillId="4" borderId="21" xfId="0" applyNumberFormat="1" applyFont="1" applyFill="1" applyBorder="1" applyAlignment="1">
      <alignment horizontal="center" vertical="center"/>
    </xf>
    <xf numFmtId="21" fontId="2" fillId="4" borderId="33" xfId="0" applyNumberFormat="1" applyFont="1" applyFill="1" applyBorder="1" applyAlignment="1" applyProtection="1">
      <alignment horizontal="center" vertical="center"/>
    </xf>
    <xf numFmtId="21" fontId="2" fillId="4" borderId="15" xfId="0" applyNumberFormat="1" applyFont="1" applyFill="1" applyBorder="1" applyAlignment="1" applyProtection="1">
      <alignment horizontal="center" vertical="center"/>
    </xf>
    <xf numFmtId="21" fontId="2" fillId="4" borderId="34" xfId="0" applyNumberFormat="1" applyFont="1" applyFill="1" applyBorder="1" applyAlignment="1" applyProtection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1" fontId="2" fillId="5" borderId="33" xfId="0" applyNumberFormat="1" applyFont="1" applyFill="1" applyBorder="1" applyAlignment="1" applyProtection="1">
      <alignment horizontal="center" vertical="center"/>
    </xf>
    <xf numFmtId="1" fontId="2" fillId="5" borderId="15" xfId="0" applyNumberFormat="1" applyFont="1" applyFill="1" applyBorder="1" applyAlignment="1" applyProtection="1">
      <alignment horizontal="center" vertical="center"/>
    </xf>
    <xf numFmtId="1" fontId="2" fillId="5" borderId="34" xfId="0" applyNumberFormat="1" applyFont="1" applyFill="1" applyBorder="1" applyAlignment="1" applyProtection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1" xfId="0" applyFont="1" applyFill="1" applyBorder="1" applyAlignment="1" applyProtection="1">
      <alignment horizontal="center" vertical="center"/>
    </xf>
    <xf numFmtId="0" fontId="0" fillId="13" borderId="1" xfId="0" applyFill="1" applyBorder="1" applyAlignment="1">
      <alignment horizontal="center" vertical="center"/>
    </xf>
    <xf numFmtId="21" fontId="7" fillId="4" borderId="15" xfId="0" applyNumberFormat="1" applyFont="1" applyFill="1" applyBorder="1" applyAlignment="1">
      <alignment horizontal="center" vertical="center"/>
    </xf>
    <xf numFmtId="21" fontId="7" fillId="4" borderId="35" xfId="0" applyNumberFormat="1" applyFont="1" applyFill="1" applyBorder="1" applyAlignment="1">
      <alignment horizontal="center" vertical="center"/>
    </xf>
    <xf numFmtId="1" fontId="7" fillId="5" borderId="15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21" fontId="7" fillId="0" borderId="7" xfId="0" applyNumberFormat="1" applyFont="1" applyFill="1" applyBorder="1" applyAlignment="1" applyProtection="1">
      <alignment horizontal="center" vertical="center"/>
    </xf>
    <xf numFmtId="21" fontId="7" fillId="0" borderId="7" xfId="0" applyNumberFormat="1" applyFont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1" fontId="7" fillId="2" borderId="4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21" fontId="7" fillId="2" borderId="5" xfId="0" applyNumberFormat="1" applyFont="1" applyFill="1" applyBorder="1" applyAlignment="1">
      <alignment horizontal="center" vertical="center"/>
    </xf>
    <xf numFmtId="21" fontId="7" fillId="6" borderId="7" xfId="0" applyNumberFormat="1" applyFont="1" applyFill="1" applyBorder="1" applyAlignment="1">
      <alignment horizontal="center" vertical="center"/>
    </xf>
    <xf numFmtId="0" fontId="7" fillId="6" borderId="41" xfId="0" applyNumberFormat="1" applyFont="1" applyFill="1" applyBorder="1" applyAlignment="1" applyProtection="1">
      <alignment horizontal="center" vertical="center"/>
    </xf>
    <xf numFmtId="0" fontId="8" fillId="14" borderId="42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14" borderId="43" xfId="0" applyFont="1" applyFill="1" applyBorder="1" applyAlignment="1">
      <alignment horizontal="center" vertical="center" wrapText="1"/>
    </xf>
    <xf numFmtId="0" fontId="8" fillId="14" borderId="40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8" fillId="15" borderId="40" xfId="0" applyFont="1" applyFill="1" applyBorder="1" applyAlignment="1">
      <alignment horizontal="center" vertical="center" wrapText="1"/>
    </xf>
    <xf numFmtId="0" fontId="8" fillId="15" borderId="40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44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15" borderId="18" xfId="0" applyFont="1" applyFill="1" applyBorder="1" applyAlignment="1">
      <alignment horizontal="center" vertical="center" wrapText="1"/>
    </xf>
    <xf numFmtId="0" fontId="9" fillId="4" borderId="45" xfId="0" applyNumberFormat="1" applyFont="1" applyFill="1" applyBorder="1" applyAlignment="1">
      <alignment horizontal="center" vertical="center" wrapText="1"/>
    </xf>
    <xf numFmtId="21" fontId="10" fillId="4" borderId="46" xfId="0" applyNumberFormat="1" applyFont="1" applyFill="1" applyBorder="1" applyAlignment="1">
      <alignment horizontal="center" vertical="center" wrapText="1"/>
    </xf>
    <xf numFmtId="21" fontId="10" fillId="4" borderId="47" xfId="0" applyNumberFormat="1" applyFont="1" applyFill="1" applyBorder="1" applyAlignment="1">
      <alignment horizontal="center" vertical="center" wrapText="1"/>
    </xf>
    <xf numFmtId="21" fontId="10" fillId="4" borderId="48" xfId="0" applyNumberFormat="1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5" borderId="49" xfId="0" applyNumberFormat="1" applyFont="1" applyFill="1" applyBorder="1" applyAlignment="1">
      <alignment horizontal="center" vertical="center" wrapText="1"/>
    </xf>
    <xf numFmtId="0" fontId="10" fillId="5" borderId="50" xfId="0" applyNumberFormat="1" applyFont="1" applyFill="1" applyBorder="1" applyAlignment="1">
      <alignment horizontal="center" vertical="center" wrapText="1"/>
    </xf>
    <xf numFmtId="0" fontId="9" fillId="5" borderId="51" xfId="0" applyNumberFormat="1" applyFont="1" applyFill="1" applyBorder="1" applyAlignment="1">
      <alignment horizontal="center" vertical="center" wrapText="1"/>
    </xf>
    <xf numFmtId="0" fontId="8" fillId="10" borderId="27" xfId="0" applyNumberFormat="1" applyFont="1" applyFill="1" applyBorder="1" applyAlignment="1" applyProtection="1">
      <alignment horizontal="center" vertical="center"/>
    </xf>
    <xf numFmtId="0" fontId="8" fillId="10" borderId="29" xfId="0" applyNumberFormat="1" applyFont="1" applyFill="1" applyBorder="1" applyAlignment="1" applyProtection="1">
      <alignment horizontal="center" vertical="center"/>
    </xf>
    <xf numFmtId="0" fontId="8" fillId="11" borderId="17" xfId="0" applyNumberFormat="1" applyFont="1" applyFill="1" applyBorder="1" applyAlignment="1" applyProtection="1">
      <alignment horizontal="center" vertical="center"/>
    </xf>
    <xf numFmtId="0" fontId="8" fillId="11" borderId="18" xfId="0" applyNumberFormat="1" applyFont="1" applyFill="1" applyBorder="1" applyAlignment="1" applyProtection="1">
      <alignment horizontal="center" vertical="center"/>
    </xf>
    <xf numFmtId="0" fontId="8" fillId="11" borderId="17" xfId="0" applyNumberFormat="1" applyFont="1" applyFill="1" applyBorder="1" applyAlignment="1" applyProtection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12" borderId="27" xfId="0" applyNumberFormat="1" applyFont="1" applyFill="1" applyBorder="1" applyAlignment="1" applyProtection="1">
      <alignment horizontal="center" vertical="center"/>
    </xf>
    <xf numFmtId="0" fontId="8" fillId="12" borderId="29" xfId="0" applyNumberFormat="1" applyFont="1" applyFill="1" applyBorder="1" applyAlignment="1" applyProtection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6"/>
  <sheetViews>
    <sheetView tabSelected="1" zoomScale="130" zoomScaleNormal="130" workbookViewId="0">
      <selection activeCell="A2" sqref="A1:A1048576"/>
    </sheetView>
  </sheetViews>
  <sheetFormatPr defaultColWidth="8.88671875" defaultRowHeight="13.5" x14ac:dyDescent="0.15"/>
  <cols>
    <col min="1" max="1" width="11.6640625" customWidth="1"/>
    <col min="2" max="9" width="12.21875" customWidth="1"/>
    <col min="10" max="16" width="10.33203125" customWidth="1"/>
    <col min="18" max="18" width="8.6640625" bestFit="1" customWidth="1"/>
    <col min="19" max="19" width="5.109375" bestFit="1" customWidth="1"/>
  </cols>
  <sheetData>
    <row r="1" spans="1:20" ht="18" customHeight="1" x14ac:dyDescent="0.15">
      <c r="A1" s="156" t="s">
        <v>169</v>
      </c>
      <c r="B1" s="156"/>
      <c r="C1" s="156"/>
      <c r="D1" s="156"/>
      <c r="E1" s="156"/>
      <c r="F1" s="156"/>
      <c r="G1" s="156"/>
      <c r="H1" s="156"/>
      <c r="I1" s="156"/>
      <c r="J1" s="37"/>
      <c r="K1" s="37"/>
      <c r="L1" s="37"/>
      <c r="M1" s="37"/>
      <c r="N1" s="37"/>
      <c r="O1" s="37"/>
      <c r="P1" s="37"/>
    </row>
    <row r="2" spans="1:20" ht="21" customHeight="1" x14ac:dyDescent="0.15">
      <c r="A2" s="40" t="s">
        <v>361</v>
      </c>
      <c r="B2" s="21" t="s">
        <v>345</v>
      </c>
      <c r="C2" s="36" t="s">
        <v>359</v>
      </c>
      <c r="D2" s="33" t="s">
        <v>346</v>
      </c>
      <c r="E2" s="34" t="s">
        <v>180</v>
      </c>
      <c r="F2" s="33" t="s">
        <v>364</v>
      </c>
      <c r="G2" s="33" t="s">
        <v>365</v>
      </c>
      <c r="H2" s="33" t="s">
        <v>357</v>
      </c>
      <c r="I2" s="35" t="s">
        <v>362</v>
      </c>
      <c r="J2" s="54" t="s">
        <v>350</v>
      </c>
      <c r="K2" s="55" t="s">
        <v>356</v>
      </c>
      <c r="L2" s="56" t="s">
        <v>199</v>
      </c>
      <c r="M2" s="55" t="s">
        <v>355</v>
      </c>
      <c r="N2" s="55" t="s">
        <v>348</v>
      </c>
      <c r="O2" s="55" t="s">
        <v>352</v>
      </c>
      <c r="P2" s="57" t="s">
        <v>349</v>
      </c>
      <c r="R2" s="51" t="s">
        <v>360</v>
      </c>
      <c r="S2" s="52" t="s">
        <v>226</v>
      </c>
    </row>
    <row r="3" spans="1:20" ht="15" customHeight="1" x14ac:dyDescent="0.15">
      <c r="A3" s="151" t="s">
        <v>29</v>
      </c>
      <c r="B3" s="22" t="s">
        <v>202</v>
      </c>
      <c r="C3" s="3" t="s">
        <v>198</v>
      </c>
      <c r="D3" s="2" t="s">
        <v>340</v>
      </c>
      <c r="E3" s="2" t="s">
        <v>272</v>
      </c>
      <c r="F3" s="29" t="s">
        <v>205</v>
      </c>
      <c r="G3" s="94" t="s">
        <v>189</v>
      </c>
      <c r="H3" s="2" t="s">
        <v>320</v>
      </c>
      <c r="I3" s="7" t="s">
        <v>277</v>
      </c>
      <c r="J3" s="58" t="s">
        <v>285</v>
      </c>
      <c r="K3" s="59" t="s">
        <v>257</v>
      </c>
      <c r="L3" s="59" t="s">
        <v>330</v>
      </c>
      <c r="M3" s="60" t="s">
        <v>252</v>
      </c>
      <c r="N3" s="61" t="s">
        <v>267</v>
      </c>
      <c r="O3" s="59" t="s">
        <v>181</v>
      </c>
      <c r="P3" s="62" t="s">
        <v>201</v>
      </c>
      <c r="Q3" s="1"/>
      <c r="R3" s="144">
        <v>45</v>
      </c>
      <c r="S3" s="146">
        <v>2</v>
      </c>
      <c r="T3" s="1"/>
    </row>
    <row r="4" spans="1:20" ht="15" customHeight="1" x14ac:dyDescent="0.15">
      <c r="A4" s="152"/>
      <c r="B4" s="23" t="s">
        <v>358</v>
      </c>
      <c r="C4" s="8">
        <v>2.2893518518518518E-2</v>
      </c>
      <c r="D4" s="8">
        <v>2.375E-2</v>
      </c>
      <c r="E4" s="8">
        <v>2.5185185185185185E-2</v>
      </c>
      <c r="F4" s="8">
        <v>2.2141203703703705E-2</v>
      </c>
      <c r="G4" s="8">
        <v>2.1493055555555557E-2</v>
      </c>
      <c r="H4" s="8">
        <v>2.267361111111111E-2</v>
      </c>
      <c r="I4" s="9">
        <v>2.2256944444444444E-2</v>
      </c>
      <c r="J4" s="63">
        <v>2.4189814814814813E-2</v>
      </c>
      <c r="K4" s="64">
        <v>2.4745370370370369E-2</v>
      </c>
      <c r="L4" s="64">
        <v>2.252314814814815E-2</v>
      </c>
      <c r="M4" s="64">
        <v>2.4421296296296295E-2</v>
      </c>
      <c r="N4" s="64">
        <v>3.2638888888888891E-2</v>
      </c>
      <c r="O4" s="64">
        <v>2.3391203703703702E-2</v>
      </c>
      <c r="P4" s="65">
        <v>2.2407407407407407E-2</v>
      </c>
      <c r="Q4" s="1"/>
      <c r="R4" s="144"/>
      <c r="S4" s="146"/>
      <c r="T4" s="1"/>
    </row>
    <row r="5" spans="1:20" ht="15" customHeight="1" x14ac:dyDescent="0.15">
      <c r="A5" s="153"/>
      <c r="B5" s="25" t="s">
        <v>353</v>
      </c>
      <c r="C5" s="26">
        <f t="shared" ref="C5:P5" si="0">RANK(C4,$C$4:$P$4,1)</f>
        <v>7</v>
      </c>
      <c r="D5" s="26">
        <f t="shared" si="0"/>
        <v>9</v>
      </c>
      <c r="E5" s="26">
        <f t="shared" si="0"/>
        <v>13</v>
      </c>
      <c r="F5" s="26">
        <f t="shared" si="0"/>
        <v>2</v>
      </c>
      <c r="G5" s="26">
        <f t="shared" si="0"/>
        <v>1</v>
      </c>
      <c r="H5" s="26">
        <f t="shared" si="0"/>
        <v>6</v>
      </c>
      <c r="I5" s="66">
        <f t="shared" si="0"/>
        <v>3</v>
      </c>
      <c r="J5" s="67">
        <f t="shared" si="0"/>
        <v>10</v>
      </c>
      <c r="K5" s="68">
        <f t="shared" si="0"/>
        <v>12</v>
      </c>
      <c r="L5" s="68">
        <f t="shared" si="0"/>
        <v>5</v>
      </c>
      <c r="M5" s="68">
        <f t="shared" si="0"/>
        <v>11</v>
      </c>
      <c r="N5" s="68">
        <f t="shared" si="0"/>
        <v>14</v>
      </c>
      <c r="O5" s="68">
        <f t="shared" si="0"/>
        <v>8</v>
      </c>
      <c r="P5" s="69">
        <f t="shared" si="0"/>
        <v>4</v>
      </c>
      <c r="Q5" s="1"/>
      <c r="R5" s="144"/>
      <c r="S5" s="146"/>
      <c r="T5" s="1"/>
    </row>
    <row r="6" spans="1:20" ht="12.75" customHeight="1" x14ac:dyDescent="0.15">
      <c r="A6" s="151" t="s">
        <v>19</v>
      </c>
      <c r="B6" s="22" t="s">
        <v>202</v>
      </c>
      <c r="C6" s="13" t="s">
        <v>218</v>
      </c>
      <c r="D6" s="2" t="s">
        <v>275</v>
      </c>
      <c r="E6" s="29" t="s">
        <v>303</v>
      </c>
      <c r="F6" s="7" t="s">
        <v>204</v>
      </c>
      <c r="G6" s="2" t="s">
        <v>236</v>
      </c>
      <c r="H6" s="2" t="s">
        <v>331</v>
      </c>
      <c r="I6" s="7" t="s">
        <v>314</v>
      </c>
      <c r="J6" s="70" t="s">
        <v>299</v>
      </c>
      <c r="K6" s="59" t="s">
        <v>186</v>
      </c>
      <c r="L6" s="95" t="s">
        <v>193</v>
      </c>
      <c r="M6" s="61" t="s">
        <v>333</v>
      </c>
      <c r="N6" s="59" t="s">
        <v>302</v>
      </c>
      <c r="O6" s="59" t="s">
        <v>330</v>
      </c>
      <c r="P6" s="62" t="s">
        <v>310</v>
      </c>
      <c r="Q6" s="1"/>
      <c r="R6" s="144">
        <v>40</v>
      </c>
      <c r="S6" s="146">
        <v>2</v>
      </c>
      <c r="T6" s="1"/>
    </row>
    <row r="7" spans="1:20" ht="12.75" customHeight="1" x14ac:dyDescent="0.15">
      <c r="A7" s="152"/>
      <c r="B7" s="23" t="s">
        <v>358</v>
      </c>
      <c r="C7" s="8">
        <v>2.6053240740740741E-2</v>
      </c>
      <c r="D7" s="8">
        <v>2.3043981481481481E-2</v>
      </c>
      <c r="E7" s="8">
        <v>2.4606481481481483E-2</v>
      </c>
      <c r="F7" s="8">
        <v>2.9166666666666667E-2</v>
      </c>
      <c r="G7" s="8">
        <v>2.4027777777777776E-2</v>
      </c>
      <c r="H7" s="8">
        <v>2.1087962962962965E-2</v>
      </c>
      <c r="I7" s="9">
        <v>2.1631944444444443E-2</v>
      </c>
      <c r="J7" s="63">
        <v>2.5509259259259259E-2</v>
      </c>
      <c r="K7" s="64">
        <v>2.3692129629629629E-2</v>
      </c>
      <c r="L7" s="64">
        <v>2.1967592592592594E-2</v>
      </c>
      <c r="M7" s="64">
        <v>2.9166666666666667E-2</v>
      </c>
      <c r="N7" s="64">
        <v>2.6342592592592591E-2</v>
      </c>
      <c r="O7" s="64">
        <v>2.3854166666666666E-2</v>
      </c>
      <c r="P7" s="65">
        <v>2.9166666666666667E-2</v>
      </c>
      <c r="Q7" s="1"/>
      <c r="R7" s="144"/>
      <c r="S7" s="146"/>
      <c r="T7" s="1"/>
    </row>
    <row r="8" spans="1:20" ht="12.75" customHeight="1" x14ac:dyDescent="0.15">
      <c r="A8" s="152"/>
      <c r="B8" s="27" t="s">
        <v>353</v>
      </c>
      <c r="C8" s="28">
        <f t="shared" ref="C8:P8" si="1">RANK(C7,$C$7:$P$7,1)</f>
        <v>10</v>
      </c>
      <c r="D8" s="28">
        <f t="shared" si="1"/>
        <v>4</v>
      </c>
      <c r="E8" s="28">
        <f t="shared" si="1"/>
        <v>8</v>
      </c>
      <c r="F8" s="28">
        <f t="shared" si="1"/>
        <v>12</v>
      </c>
      <c r="G8" s="28">
        <f t="shared" si="1"/>
        <v>7</v>
      </c>
      <c r="H8" s="28">
        <f t="shared" si="1"/>
        <v>1</v>
      </c>
      <c r="I8" s="71">
        <f t="shared" si="1"/>
        <v>2</v>
      </c>
      <c r="J8" s="72">
        <f t="shared" si="1"/>
        <v>9</v>
      </c>
      <c r="K8" s="73">
        <f t="shared" si="1"/>
        <v>5</v>
      </c>
      <c r="L8" s="73">
        <f t="shared" si="1"/>
        <v>3</v>
      </c>
      <c r="M8" s="73">
        <f t="shared" si="1"/>
        <v>12</v>
      </c>
      <c r="N8" s="73">
        <f t="shared" si="1"/>
        <v>11</v>
      </c>
      <c r="O8" s="73">
        <f t="shared" si="1"/>
        <v>6</v>
      </c>
      <c r="P8" s="74">
        <f t="shared" si="1"/>
        <v>12</v>
      </c>
      <c r="Q8" s="1"/>
      <c r="R8" s="144"/>
      <c r="S8" s="146"/>
      <c r="T8" s="1"/>
    </row>
    <row r="9" spans="1:20" ht="12.75" customHeight="1" x14ac:dyDescent="0.15">
      <c r="A9" s="153"/>
      <c r="B9" s="24" t="s">
        <v>363</v>
      </c>
      <c r="C9" s="10">
        <f t="shared" ref="C9:P9" si="2">SUM(C4,C7)</f>
        <v>4.8946759259259259E-2</v>
      </c>
      <c r="D9" s="10">
        <f t="shared" si="2"/>
        <v>4.6793981481481478E-2</v>
      </c>
      <c r="E9" s="10">
        <f t="shared" si="2"/>
        <v>4.9791666666666665E-2</v>
      </c>
      <c r="F9" s="10">
        <f t="shared" si="2"/>
        <v>5.1307870370370372E-2</v>
      </c>
      <c r="G9" s="10">
        <f t="shared" si="2"/>
        <v>4.552083333333333E-2</v>
      </c>
      <c r="H9" s="10">
        <f t="shared" si="2"/>
        <v>4.3761574074074078E-2</v>
      </c>
      <c r="I9" s="5">
        <f t="shared" si="2"/>
        <v>4.3888888888888887E-2</v>
      </c>
      <c r="J9" s="75">
        <f t="shared" si="2"/>
        <v>4.9699074074074076E-2</v>
      </c>
      <c r="K9" s="76">
        <f t="shared" si="2"/>
        <v>4.8437499999999994E-2</v>
      </c>
      <c r="L9" s="76">
        <f t="shared" si="2"/>
        <v>4.4490740740740747E-2</v>
      </c>
      <c r="M9" s="76">
        <f t="shared" si="2"/>
        <v>5.3587962962962962E-2</v>
      </c>
      <c r="N9" s="76">
        <f t="shared" si="2"/>
        <v>5.8981481481481482E-2</v>
      </c>
      <c r="O9" s="76">
        <f t="shared" si="2"/>
        <v>4.7245370370370368E-2</v>
      </c>
      <c r="P9" s="77">
        <f t="shared" si="2"/>
        <v>5.1574074074074078E-2</v>
      </c>
      <c r="Q9" s="1"/>
      <c r="R9" s="144"/>
      <c r="S9" s="146"/>
      <c r="T9" s="1"/>
    </row>
    <row r="10" spans="1:20" ht="12.75" customHeight="1" x14ac:dyDescent="0.15">
      <c r="A10" s="152" t="s">
        <v>7</v>
      </c>
      <c r="B10" s="22" t="s">
        <v>202</v>
      </c>
      <c r="C10" s="3" t="s">
        <v>221</v>
      </c>
      <c r="D10" s="96" t="s">
        <v>309</v>
      </c>
      <c r="E10" s="29" t="s">
        <v>287</v>
      </c>
      <c r="F10" s="30" t="s">
        <v>233</v>
      </c>
      <c r="G10" s="29" t="s">
        <v>211</v>
      </c>
      <c r="H10" s="29" t="s">
        <v>337</v>
      </c>
      <c r="I10" s="30" t="s">
        <v>229</v>
      </c>
      <c r="J10" s="78" t="s">
        <v>256</v>
      </c>
      <c r="K10" s="60" t="s">
        <v>203</v>
      </c>
      <c r="L10" s="60" t="s">
        <v>278</v>
      </c>
      <c r="M10" s="79" t="s">
        <v>185</v>
      </c>
      <c r="N10" s="59" t="s">
        <v>281</v>
      </c>
      <c r="O10" s="59" t="s">
        <v>246</v>
      </c>
      <c r="P10" s="62" t="s">
        <v>232</v>
      </c>
      <c r="Q10" s="1"/>
      <c r="R10" s="144">
        <v>65</v>
      </c>
      <c r="S10" s="146">
        <v>2</v>
      </c>
      <c r="T10" s="1"/>
    </row>
    <row r="11" spans="1:20" ht="12.75" customHeight="1" x14ac:dyDescent="0.15">
      <c r="A11" s="152"/>
      <c r="B11" s="23" t="s">
        <v>358</v>
      </c>
      <c r="C11" s="8">
        <v>3.2916666666666664E-2</v>
      </c>
      <c r="D11" s="31">
        <v>3.0625000000000003E-2</v>
      </c>
      <c r="E11" s="31">
        <v>3.7951388888888889E-2</v>
      </c>
      <c r="F11" s="31">
        <v>3.2372685185185185E-2</v>
      </c>
      <c r="G11" s="31">
        <v>3.6701388888888888E-2</v>
      </c>
      <c r="H11" s="31">
        <v>3.0717592592592591E-2</v>
      </c>
      <c r="I11" s="32">
        <v>3.4837962962962966E-2</v>
      </c>
      <c r="J11" s="80">
        <v>3.9386574074074074E-2</v>
      </c>
      <c r="K11" s="81">
        <v>3.923611111111111E-2</v>
      </c>
      <c r="L11" s="81">
        <v>3.5347222222222224E-2</v>
      </c>
      <c r="M11" s="81">
        <v>4.1006944444444443E-2</v>
      </c>
      <c r="N11" s="64">
        <v>4.6527777777777779E-2</v>
      </c>
      <c r="O11" s="64">
        <v>3.5879629629629629E-2</v>
      </c>
      <c r="P11" s="65">
        <v>3.7939814814814815E-2</v>
      </c>
      <c r="Q11" s="1"/>
      <c r="R11" s="144"/>
      <c r="S11" s="146"/>
      <c r="T11" s="1"/>
    </row>
    <row r="12" spans="1:20" ht="12.75" customHeight="1" x14ac:dyDescent="0.15">
      <c r="A12" s="152"/>
      <c r="B12" s="27" t="s">
        <v>353</v>
      </c>
      <c r="C12" s="28">
        <f t="shared" ref="C12:P12" si="3">RANK(C11,$C$11:$P$11,1)</f>
        <v>4</v>
      </c>
      <c r="D12" s="28">
        <f t="shared" si="3"/>
        <v>1</v>
      </c>
      <c r="E12" s="28">
        <f t="shared" si="3"/>
        <v>10</v>
      </c>
      <c r="F12" s="28">
        <f t="shared" si="3"/>
        <v>3</v>
      </c>
      <c r="G12" s="28">
        <f t="shared" si="3"/>
        <v>8</v>
      </c>
      <c r="H12" s="28">
        <f t="shared" si="3"/>
        <v>2</v>
      </c>
      <c r="I12" s="71">
        <f t="shared" si="3"/>
        <v>5</v>
      </c>
      <c r="J12" s="72">
        <f t="shared" si="3"/>
        <v>12</v>
      </c>
      <c r="K12" s="73">
        <f t="shared" si="3"/>
        <v>11</v>
      </c>
      <c r="L12" s="73">
        <f t="shared" si="3"/>
        <v>6</v>
      </c>
      <c r="M12" s="73">
        <f t="shared" si="3"/>
        <v>13</v>
      </c>
      <c r="N12" s="73">
        <f t="shared" si="3"/>
        <v>14</v>
      </c>
      <c r="O12" s="73">
        <f t="shared" si="3"/>
        <v>7</v>
      </c>
      <c r="P12" s="74">
        <f t="shared" si="3"/>
        <v>9</v>
      </c>
      <c r="Q12" s="1"/>
      <c r="R12" s="144"/>
      <c r="S12" s="146"/>
      <c r="T12" s="1"/>
    </row>
    <row r="13" spans="1:20" ht="12.6" customHeight="1" x14ac:dyDescent="0.15">
      <c r="A13" s="152"/>
      <c r="B13" s="24" t="s">
        <v>363</v>
      </c>
      <c r="C13" s="6">
        <f t="shared" ref="C13:P13" si="4">SUM(C9,C11)</f>
        <v>8.1863425925925923E-2</v>
      </c>
      <c r="D13" s="6">
        <f t="shared" si="4"/>
        <v>7.7418981481481478E-2</v>
      </c>
      <c r="E13" s="6">
        <f t="shared" si="4"/>
        <v>8.774305555555556E-2</v>
      </c>
      <c r="F13" s="6">
        <f t="shared" si="4"/>
        <v>8.3680555555555564E-2</v>
      </c>
      <c r="G13" s="6">
        <f t="shared" si="4"/>
        <v>8.2222222222222224E-2</v>
      </c>
      <c r="H13" s="6">
        <f t="shared" si="4"/>
        <v>7.4479166666666666E-2</v>
      </c>
      <c r="I13" s="5">
        <f t="shared" si="4"/>
        <v>7.8726851851851853E-2</v>
      </c>
      <c r="J13" s="82">
        <f t="shared" si="4"/>
        <v>8.908564814814815E-2</v>
      </c>
      <c r="K13" s="83">
        <f t="shared" si="4"/>
        <v>8.7673611111111105E-2</v>
      </c>
      <c r="L13" s="83">
        <f t="shared" si="4"/>
        <v>7.9837962962962972E-2</v>
      </c>
      <c r="M13" s="83">
        <f t="shared" si="4"/>
        <v>9.4594907407407405E-2</v>
      </c>
      <c r="N13" s="83">
        <f t="shared" si="4"/>
        <v>0.10550925925925926</v>
      </c>
      <c r="O13" s="83">
        <f t="shared" si="4"/>
        <v>8.3125000000000004E-2</v>
      </c>
      <c r="P13" s="77">
        <f t="shared" si="4"/>
        <v>8.9513888888888893E-2</v>
      </c>
      <c r="Q13" s="1"/>
      <c r="R13" s="144"/>
      <c r="S13" s="146"/>
      <c r="T13" s="1"/>
    </row>
    <row r="14" spans="1:20" ht="12.6" customHeight="1" x14ac:dyDescent="0.15">
      <c r="A14" s="151" t="s">
        <v>6</v>
      </c>
      <c r="B14" s="22" t="s">
        <v>202</v>
      </c>
      <c r="C14" s="3" t="s">
        <v>225</v>
      </c>
      <c r="D14" s="2" t="s">
        <v>313</v>
      </c>
      <c r="E14" s="2" t="s">
        <v>292</v>
      </c>
      <c r="F14" s="7" t="s">
        <v>195</v>
      </c>
      <c r="G14" s="2" t="s">
        <v>254</v>
      </c>
      <c r="H14" s="2" t="s">
        <v>219</v>
      </c>
      <c r="I14" s="7" t="s">
        <v>328</v>
      </c>
      <c r="J14" s="58" t="s">
        <v>325</v>
      </c>
      <c r="K14" s="59" t="s">
        <v>315</v>
      </c>
      <c r="L14" s="95" t="s">
        <v>244</v>
      </c>
      <c r="M14" s="61" t="s">
        <v>260</v>
      </c>
      <c r="N14" s="59" t="s">
        <v>264</v>
      </c>
      <c r="O14" s="59" t="s">
        <v>216</v>
      </c>
      <c r="P14" s="62" t="s">
        <v>289</v>
      </c>
      <c r="Q14" s="1"/>
      <c r="R14" s="144">
        <v>45</v>
      </c>
      <c r="S14" s="146">
        <v>2</v>
      </c>
      <c r="T14" s="1"/>
    </row>
    <row r="15" spans="1:20" ht="12.75" customHeight="1" x14ac:dyDescent="0.15">
      <c r="A15" s="152"/>
      <c r="B15" s="23" t="s">
        <v>358</v>
      </c>
      <c r="C15" s="8">
        <v>2.4618055555555556E-2</v>
      </c>
      <c r="D15" s="8">
        <v>2.5219907407407406E-2</v>
      </c>
      <c r="E15" s="8">
        <v>2.7071759259259261E-2</v>
      </c>
      <c r="F15" s="8">
        <v>2.7604166666666666E-2</v>
      </c>
      <c r="G15" s="8">
        <v>2.869212962962963E-2</v>
      </c>
      <c r="H15" s="8">
        <v>2.5613425925925925E-2</v>
      </c>
      <c r="I15" s="9">
        <v>2.3773148148148147E-2</v>
      </c>
      <c r="J15" s="63">
        <v>2.8506944444444446E-2</v>
      </c>
      <c r="K15" s="64">
        <v>3.2638888888888891E-2</v>
      </c>
      <c r="L15" s="64">
        <v>2.3923611111111111E-2</v>
      </c>
      <c r="M15" s="64">
        <v>3.2638888888888891E-2</v>
      </c>
      <c r="N15" s="64">
        <v>3.2638888888888891E-2</v>
      </c>
      <c r="O15" s="64">
        <v>2.5902777777777778E-2</v>
      </c>
      <c r="P15" s="65">
        <v>2.3726851851851853E-2</v>
      </c>
      <c r="Q15" s="1"/>
      <c r="R15" s="144"/>
      <c r="S15" s="146"/>
      <c r="T15" s="1"/>
    </row>
    <row r="16" spans="1:20" ht="12.75" customHeight="1" x14ac:dyDescent="0.15">
      <c r="A16" s="152"/>
      <c r="B16" s="27" t="s">
        <v>353</v>
      </c>
      <c r="C16" s="28">
        <f t="shared" ref="C16:P16" si="5">RANK(C15,$C$15:$P$15,1)</f>
        <v>4</v>
      </c>
      <c r="D16" s="28">
        <f t="shared" si="5"/>
        <v>5</v>
      </c>
      <c r="E16" s="28">
        <f t="shared" si="5"/>
        <v>8</v>
      </c>
      <c r="F16" s="28">
        <f t="shared" si="5"/>
        <v>9</v>
      </c>
      <c r="G16" s="28">
        <f t="shared" si="5"/>
        <v>11</v>
      </c>
      <c r="H16" s="28">
        <f t="shared" si="5"/>
        <v>6</v>
      </c>
      <c r="I16" s="71">
        <f t="shared" si="5"/>
        <v>2</v>
      </c>
      <c r="J16" s="72">
        <f t="shared" si="5"/>
        <v>10</v>
      </c>
      <c r="K16" s="73">
        <f t="shared" si="5"/>
        <v>12</v>
      </c>
      <c r="L16" s="73">
        <f t="shared" si="5"/>
        <v>3</v>
      </c>
      <c r="M16" s="73">
        <f t="shared" si="5"/>
        <v>12</v>
      </c>
      <c r="N16" s="73">
        <f t="shared" si="5"/>
        <v>12</v>
      </c>
      <c r="O16" s="73">
        <f t="shared" si="5"/>
        <v>7</v>
      </c>
      <c r="P16" s="74">
        <f t="shared" si="5"/>
        <v>1</v>
      </c>
      <c r="Q16" s="1"/>
      <c r="R16" s="144"/>
      <c r="S16" s="146"/>
      <c r="T16" s="1"/>
    </row>
    <row r="17" spans="1:20" ht="12.75" customHeight="1" x14ac:dyDescent="0.15">
      <c r="A17" s="153"/>
      <c r="B17" s="24" t="s">
        <v>363</v>
      </c>
      <c r="C17" s="6">
        <f t="shared" ref="C17:P17" si="6">SUM(C13,C15)</f>
        <v>0.10648148148148148</v>
      </c>
      <c r="D17" s="6">
        <f t="shared" si="6"/>
        <v>0.10263888888888889</v>
      </c>
      <c r="E17" s="6">
        <f t="shared" si="6"/>
        <v>0.11481481481481481</v>
      </c>
      <c r="F17" s="6">
        <f t="shared" si="6"/>
        <v>0.11128472222222223</v>
      </c>
      <c r="G17" s="6">
        <f t="shared" si="6"/>
        <v>0.11091435185185186</v>
      </c>
      <c r="H17" s="6">
        <f t="shared" si="6"/>
        <v>0.10009259259259259</v>
      </c>
      <c r="I17" s="5">
        <f t="shared" si="6"/>
        <v>0.10250000000000001</v>
      </c>
      <c r="J17" s="82">
        <f t="shared" si="6"/>
        <v>0.1175925925925926</v>
      </c>
      <c r="K17" s="83">
        <f t="shared" si="6"/>
        <v>0.12031249999999999</v>
      </c>
      <c r="L17" s="83">
        <f t="shared" si="6"/>
        <v>0.10376157407407408</v>
      </c>
      <c r="M17" s="83">
        <f t="shared" si="6"/>
        <v>0.1272337962962963</v>
      </c>
      <c r="N17" s="83">
        <f t="shared" si="6"/>
        <v>0.13814814814814816</v>
      </c>
      <c r="O17" s="83">
        <f t="shared" si="6"/>
        <v>0.10902777777777778</v>
      </c>
      <c r="P17" s="77">
        <f t="shared" si="6"/>
        <v>0.11324074074074075</v>
      </c>
      <c r="Q17" s="1"/>
      <c r="R17" s="144"/>
      <c r="S17" s="146"/>
      <c r="T17" s="1"/>
    </row>
    <row r="18" spans="1:20" ht="12.75" customHeight="1" x14ac:dyDescent="0.15">
      <c r="A18" s="151" t="s">
        <v>8</v>
      </c>
      <c r="B18" s="22" t="s">
        <v>202</v>
      </c>
      <c r="C18" s="3" t="s">
        <v>249</v>
      </c>
      <c r="D18" s="2" t="s">
        <v>319</v>
      </c>
      <c r="E18" s="2" t="s">
        <v>283</v>
      </c>
      <c r="F18" s="7" t="s">
        <v>231</v>
      </c>
      <c r="G18" s="29" t="s">
        <v>209</v>
      </c>
      <c r="H18" s="29" t="s">
        <v>197</v>
      </c>
      <c r="I18" s="30" t="s">
        <v>297</v>
      </c>
      <c r="J18" s="78" t="s">
        <v>270</v>
      </c>
      <c r="K18" s="60" t="s">
        <v>327</v>
      </c>
      <c r="L18" s="95" t="s">
        <v>258</v>
      </c>
      <c r="M18" s="79" t="s">
        <v>244</v>
      </c>
      <c r="N18" s="60" t="s">
        <v>311</v>
      </c>
      <c r="O18" s="59" t="s">
        <v>182</v>
      </c>
      <c r="P18" s="62" t="s">
        <v>293</v>
      </c>
      <c r="Q18" s="1"/>
      <c r="R18" s="144">
        <v>50</v>
      </c>
      <c r="S18" s="146">
        <v>2</v>
      </c>
      <c r="T18" s="1"/>
    </row>
    <row r="19" spans="1:20" ht="12.75" customHeight="1" x14ac:dyDescent="0.15">
      <c r="A19" s="152"/>
      <c r="B19" s="23" t="s">
        <v>358</v>
      </c>
      <c r="C19" s="8">
        <v>2.7395833333333335E-2</v>
      </c>
      <c r="D19" s="8">
        <v>2.9351851851851851E-2</v>
      </c>
      <c r="E19" s="8">
        <v>3.3113425925925928E-2</v>
      </c>
      <c r="F19" s="8">
        <v>2.7708333333333335E-2</v>
      </c>
      <c r="G19" s="31">
        <v>2.6354166666666668E-2</v>
      </c>
      <c r="H19" s="31">
        <v>2.6643518518518518E-2</v>
      </c>
      <c r="I19" s="32">
        <v>3.2349537037037038E-2</v>
      </c>
      <c r="J19" s="80">
        <v>3.6111111111111108E-2</v>
      </c>
      <c r="K19" s="81">
        <v>3.321759259259259E-2</v>
      </c>
      <c r="L19" s="81">
        <v>2.4930555555555556E-2</v>
      </c>
      <c r="M19" s="81">
        <v>3.6111111111111108E-2</v>
      </c>
      <c r="N19" s="81">
        <v>3.6111111111111108E-2</v>
      </c>
      <c r="O19" s="64">
        <v>2.8067129629629629E-2</v>
      </c>
      <c r="P19" s="65">
        <v>3.1759259259259258E-2</v>
      </c>
      <c r="Q19" s="1"/>
      <c r="R19" s="144"/>
      <c r="S19" s="146"/>
      <c r="T19" s="1"/>
    </row>
    <row r="20" spans="1:20" ht="12.75" customHeight="1" x14ac:dyDescent="0.15">
      <c r="A20" s="152"/>
      <c r="B20" s="27" t="s">
        <v>353</v>
      </c>
      <c r="C20" s="28">
        <f t="shared" ref="C20:P20" si="7">RANK(C19,$C$19:$P$19,1)</f>
        <v>4</v>
      </c>
      <c r="D20" s="28">
        <f t="shared" si="7"/>
        <v>7</v>
      </c>
      <c r="E20" s="28">
        <f t="shared" si="7"/>
        <v>10</v>
      </c>
      <c r="F20" s="28">
        <f t="shared" si="7"/>
        <v>5</v>
      </c>
      <c r="G20" s="28">
        <f t="shared" si="7"/>
        <v>2</v>
      </c>
      <c r="H20" s="28">
        <f t="shared" si="7"/>
        <v>3</v>
      </c>
      <c r="I20" s="71">
        <f t="shared" si="7"/>
        <v>9</v>
      </c>
      <c r="J20" s="72">
        <f t="shared" si="7"/>
        <v>12</v>
      </c>
      <c r="K20" s="73">
        <f t="shared" si="7"/>
        <v>11</v>
      </c>
      <c r="L20" s="73">
        <f t="shared" si="7"/>
        <v>1</v>
      </c>
      <c r="M20" s="73">
        <f t="shared" si="7"/>
        <v>12</v>
      </c>
      <c r="N20" s="73">
        <f t="shared" si="7"/>
        <v>12</v>
      </c>
      <c r="O20" s="73">
        <f t="shared" si="7"/>
        <v>6</v>
      </c>
      <c r="P20" s="74">
        <f t="shared" si="7"/>
        <v>8</v>
      </c>
      <c r="Q20" s="1"/>
      <c r="R20" s="144"/>
      <c r="S20" s="146"/>
      <c r="T20" s="1"/>
    </row>
    <row r="21" spans="1:20" ht="12.75" customHeight="1" x14ac:dyDescent="0.15">
      <c r="A21" s="153"/>
      <c r="B21" s="24" t="s">
        <v>363</v>
      </c>
      <c r="C21" s="6">
        <f t="shared" ref="C21:P21" si="8">SUM(C17,C19)</f>
        <v>0.13387731481481482</v>
      </c>
      <c r="D21" s="6">
        <f t="shared" si="8"/>
        <v>0.13199074074074074</v>
      </c>
      <c r="E21" s="6">
        <f t="shared" si="8"/>
        <v>0.14792824074074074</v>
      </c>
      <c r="F21" s="6">
        <f t="shared" si="8"/>
        <v>0.13899305555555558</v>
      </c>
      <c r="G21" s="6">
        <f t="shared" si="8"/>
        <v>0.13726851851851854</v>
      </c>
      <c r="H21" s="6">
        <f t="shared" si="8"/>
        <v>0.1267361111111111</v>
      </c>
      <c r="I21" s="5">
        <f t="shared" si="8"/>
        <v>0.13484953703703706</v>
      </c>
      <c r="J21" s="82">
        <f t="shared" si="8"/>
        <v>0.1537037037037037</v>
      </c>
      <c r="K21" s="83">
        <f t="shared" si="8"/>
        <v>0.15353009259259259</v>
      </c>
      <c r="L21" s="83">
        <f t="shared" si="8"/>
        <v>0.12869212962962964</v>
      </c>
      <c r="M21" s="83">
        <f t="shared" si="8"/>
        <v>0.16334490740740742</v>
      </c>
      <c r="N21" s="83">
        <f t="shared" si="8"/>
        <v>0.17425925925925928</v>
      </c>
      <c r="O21" s="83">
        <f t="shared" si="8"/>
        <v>0.1370949074074074</v>
      </c>
      <c r="P21" s="77">
        <f t="shared" si="8"/>
        <v>0.14500000000000002</v>
      </c>
      <c r="Q21" s="1"/>
      <c r="R21" s="144"/>
      <c r="S21" s="146"/>
      <c r="T21" s="1"/>
    </row>
    <row r="22" spans="1:20" ht="12.75" customHeight="1" x14ac:dyDescent="0.15">
      <c r="A22" s="151" t="s">
        <v>28</v>
      </c>
      <c r="B22" s="22" t="s">
        <v>202</v>
      </c>
      <c r="C22" s="3" t="s">
        <v>179</v>
      </c>
      <c r="D22" s="96" t="s">
        <v>301</v>
      </c>
      <c r="E22" s="2" t="s">
        <v>259</v>
      </c>
      <c r="F22" s="7" t="s">
        <v>228</v>
      </c>
      <c r="G22" s="2" t="s">
        <v>274</v>
      </c>
      <c r="H22" s="29" t="s">
        <v>344</v>
      </c>
      <c r="I22" s="30" t="s">
        <v>317</v>
      </c>
      <c r="J22" s="78" t="s">
        <v>338</v>
      </c>
      <c r="K22" s="60" t="s">
        <v>290</v>
      </c>
      <c r="L22" s="60" t="s">
        <v>212</v>
      </c>
      <c r="M22" s="79" t="s">
        <v>266</v>
      </c>
      <c r="N22" s="60" t="s">
        <v>296</v>
      </c>
      <c r="O22" s="60" t="s">
        <v>242</v>
      </c>
      <c r="P22" s="62" t="s">
        <v>318</v>
      </c>
      <c r="Q22" s="1"/>
      <c r="R22" s="144">
        <v>60</v>
      </c>
      <c r="S22" s="146">
        <v>2</v>
      </c>
      <c r="T22" s="1"/>
    </row>
    <row r="23" spans="1:20" ht="12.75" customHeight="1" x14ac:dyDescent="0.15">
      <c r="A23" s="152"/>
      <c r="B23" s="23" t="s">
        <v>358</v>
      </c>
      <c r="C23" s="8">
        <v>3.695601851851852E-2</v>
      </c>
      <c r="D23" s="8">
        <v>3.1747685185185184E-2</v>
      </c>
      <c r="E23" s="8">
        <v>3.2245370370370369E-2</v>
      </c>
      <c r="F23" s="8">
        <v>3.1192129629629629E-2</v>
      </c>
      <c r="G23" s="8">
        <v>3.8483796296296294E-2</v>
      </c>
      <c r="H23" s="31">
        <v>3.0208333333333334E-2</v>
      </c>
      <c r="I23" s="32">
        <v>3.1574074074074074E-2</v>
      </c>
      <c r="J23" s="80">
        <v>3.965277777777778E-2</v>
      </c>
      <c r="K23" s="81">
        <v>3.7291666666666667E-2</v>
      </c>
      <c r="L23" s="81">
        <v>3.3229166666666664E-2</v>
      </c>
      <c r="M23" s="81">
        <v>3.8101851851851852E-2</v>
      </c>
      <c r="N23" s="81">
        <v>3.8101851851851852E-2</v>
      </c>
      <c r="O23" s="81">
        <v>3.3750000000000002E-2</v>
      </c>
      <c r="P23" s="65">
        <v>4.3055555555555555E-2</v>
      </c>
      <c r="Q23" s="1"/>
      <c r="R23" s="144"/>
      <c r="S23" s="146"/>
      <c r="T23" s="1"/>
    </row>
    <row r="24" spans="1:20" ht="12.75" customHeight="1" x14ac:dyDescent="0.15">
      <c r="A24" s="152"/>
      <c r="B24" s="27" t="s">
        <v>353</v>
      </c>
      <c r="C24" s="28">
        <f t="shared" ref="C24:P24" si="9">RANK(C23,$C$23:$P$23,1)</f>
        <v>8</v>
      </c>
      <c r="D24" s="28">
        <f t="shared" si="9"/>
        <v>4</v>
      </c>
      <c r="E24" s="28">
        <f t="shared" si="9"/>
        <v>5</v>
      </c>
      <c r="F24" s="28">
        <f t="shared" si="9"/>
        <v>2</v>
      </c>
      <c r="G24" s="28">
        <f t="shared" si="9"/>
        <v>12</v>
      </c>
      <c r="H24" s="28">
        <f t="shared" si="9"/>
        <v>1</v>
      </c>
      <c r="I24" s="71">
        <f t="shared" si="9"/>
        <v>3</v>
      </c>
      <c r="J24" s="72">
        <f t="shared" si="9"/>
        <v>13</v>
      </c>
      <c r="K24" s="73">
        <f t="shared" si="9"/>
        <v>9</v>
      </c>
      <c r="L24" s="73">
        <f t="shared" si="9"/>
        <v>6</v>
      </c>
      <c r="M24" s="73">
        <f t="shared" si="9"/>
        <v>10</v>
      </c>
      <c r="N24" s="73">
        <f t="shared" si="9"/>
        <v>10</v>
      </c>
      <c r="O24" s="73">
        <f t="shared" si="9"/>
        <v>7</v>
      </c>
      <c r="P24" s="74">
        <f t="shared" si="9"/>
        <v>14</v>
      </c>
      <c r="Q24" s="1"/>
      <c r="R24" s="144"/>
      <c r="S24" s="146"/>
      <c r="T24" s="1"/>
    </row>
    <row r="25" spans="1:20" ht="12.75" customHeight="1" x14ac:dyDescent="0.15">
      <c r="A25" s="153"/>
      <c r="B25" s="24" t="s">
        <v>363</v>
      </c>
      <c r="C25" s="6">
        <f t="shared" ref="C25:P25" si="10">SUM(C21,C23)</f>
        <v>0.17083333333333334</v>
      </c>
      <c r="D25" s="6">
        <f t="shared" si="10"/>
        <v>0.16373842592592591</v>
      </c>
      <c r="E25" s="6">
        <f t="shared" si="10"/>
        <v>0.1801736111111111</v>
      </c>
      <c r="F25" s="6">
        <f t="shared" si="10"/>
        <v>0.17018518518518522</v>
      </c>
      <c r="G25" s="6">
        <f t="shared" si="10"/>
        <v>0.17575231481481485</v>
      </c>
      <c r="H25" s="6">
        <f t="shared" si="10"/>
        <v>0.15694444444444444</v>
      </c>
      <c r="I25" s="5">
        <f t="shared" si="10"/>
        <v>0.16642361111111115</v>
      </c>
      <c r="J25" s="82">
        <f t="shared" si="10"/>
        <v>0.19335648148148149</v>
      </c>
      <c r="K25" s="83">
        <f t="shared" si="10"/>
        <v>0.19082175925925926</v>
      </c>
      <c r="L25" s="83">
        <f t="shared" si="10"/>
        <v>0.16192129629629631</v>
      </c>
      <c r="M25" s="83">
        <f t="shared" si="10"/>
        <v>0.20144675925925928</v>
      </c>
      <c r="N25" s="83">
        <f t="shared" si="10"/>
        <v>0.21236111111111114</v>
      </c>
      <c r="O25" s="83">
        <f t="shared" si="10"/>
        <v>0.1708449074074074</v>
      </c>
      <c r="P25" s="77">
        <f t="shared" si="10"/>
        <v>0.18805555555555559</v>
      </c>
      <c r="Q25" s="1"/>
      <c r="R25" s="144"/>
      <c r="S25" s="146"/>
      <c r="T25" s="1"/>
    </row>
    <row r="26" spans="1:20" ht="12.75" customHeight="1" x14ac:dyDescent="0.15">
      <c r="A26" s="151" t="s">
        <v>22</v>
      </c>
      <c r="B26" s="22" t="s">
        <v>202</v>
      </c>
      <c r="C26" s="3" t="s">
        <v>279</v>
      </c>
      <c r="D26" s="2" t="s">
        <v>294</v>
      </c>
      <c r="E26" s="2" t="s">
        <v>222</v>
      </c>
      <c r="F26" s="7" t="s">
        <v>190</v>
      </c>
      <c r="G26" s="96" t="s">
        <v>261</v>
      </c>
      <c r="H26" s="29" t="s">
        <v>282</v>
      </c>
      <c r="I26" s="30" t="s">
        <v>298</v>
      </c>
      <c r="J26" s="78" t="s">
        <v>263</v>
      </c>
      <c r="K26" s="60" t="s">
        <v>343</v>
      </c>
      <c r="L26" s="60" t="s">
        <v>280</v>
      </c>
      <c r="M26" s="79" t="s">
        <v>291</v>
      </c>
      <c r="N26" s="60" t="s">
        <v>288</v>
      </c>
      <c r="O26" s="60" t="s">
        <v>184</v>
      </c>
      <c r="P26" s="62" t="s">
        <v>334</v>
      </c>
      <c r="Q26" s="1"/>
      <c r="R26" s="144">
        <v>60</v>
      </c>
      <c r="S26" s="148">
        <v>2</v>
      </c>
      <c r="T26" s="1"/>
    </row>
    <row r="27" spans="1:20" ht="12.75" customHeight="1" x14ac:dyDescent="0.15">
      <c r="A27" s="152"/>
      <c r="B27" s="23" t="s">
        <v>358</v>
      </c>
      <c r="C27" s="8">
        <v>3.591435185185185E-2</v>
      </c>
      <c r="D27" s="8">
        <v>3.7858796296296293E-2</v>
      </c>
      <c r="E27" s="8">
        <v>3.5972222222222225E-2</v>
      </c>
      <c r="F27" s="8">
        <v>3.484953703703704E-2</v>
      </c>
      <c r="G27" s="8">
        <v>3.0810185185185184E-2</v>
      </c>
      <c r="H27" s="31">
        <v>2.9953703703703705E-2</v>
      </c>
      <c r="I27" s="32">
        <v>3.1400462962962963E-2</v>
      </c>
      <c r="J27" s="80">
        <v>4.3055555555555555E-2</v>
      </c>
      <c r="K27" s="81">
        <v>3.7488425925925925E-2</v>
      </c>
      <c r="L27" s="81">
        <v>3.4236111111111113E-2</v>
      </c>
      <c r="M27" s="81">
        <v>3.7743055555555557E-2</v>
      </c>
      <c r="N27" s="81">
        <v>4.0462962962962964E-2</v>
      </c>
      <c r="O27" s="81">
        <v>3.3715277777777775E-2</v>
      </c>
      <c r="P27" s="65">
        <v>4.3055555555555555E-2</v>
      </c>
      <c r="Q27" s="1"/>
      <c r="R27" s="144"/>
      <c r="S27" s="148"/>
      <c r="T27" s="1"/>
    </row>
    <row r="28" spans="1:20" ht="12.75" customHeight="1" x14ac:dyDescent="0.15">
      <c r="A28" s="152"/>
      <c r="B28" s="27" t="s">
        <v>353</v>
      </c>
      <c r="C28" s="28">
        <f t="shared" ref="C28:P28" si="11">RANK(C27,$C$27:$P$27,1)</f>
        <v>7</v>
      </c>
      <c r="D28" s="28">
        <f t="shared" si="11"/>
        <v>11</v>
      </c>
      <c r="E28" s="28">
        <f t="shared" si="11"/>
        <v>8</v>
      </c>
      <c r="F28" s="28">
        <f t="shared" si="11"/>
        <v>6</v>
      </c>
      <c r="G28" s="28">
        <f t="shared" si="11"/>
        <v>2</v>
      </c>
      <c r="H28" s="28">
        <f t="shared" si="11"/>
        <v>1</v>
      </c>
      <c r="I28" s="71">
        <f t="shared" si="11"/>
        <v>3</v>
      </c>
      <c r="J28" s="72">
        <f t="shared" si="11"/>
        <v>13</v>
      </c>
      <c r="K28" s="73">
        <f t="shared" si="11"/>
        <v>9</v>
      </c>
      <c r="L28" s="73">
        <f t="shared" si="11"/>
        <v>5</v>
      </c>
      <c r="M28" s="73">
        <f t="shared" si="11"/>
        <v>10</v>
      </c>
      <c r="N28" s="73">
        <f t="shared" si="11"/>
        <v>12</v>
      </c>
      <c r="O28" s="73">
        <f t="shared" si="11"/>
        <v>4</v>
      </c>
      <c r="P28" s="74">
        <f t="shared" si="11"/>
        <v>13</v>
      </c>
      <c r="Q28" s="1"/>
      <c r="R28" s="144"/>
      <c r="S28" s="148"/>
      <c r="T28" s="1"/>
    </row>
    <row r="29" spans="1:20" ht="12.75" customHeight="1" x14ac:dyDescent="0.15">
      <c r="A29" s="153"/>
      <c r="B29" s="24" t="s">
        <v>363</v>
      </c>
      <c r="C29" s="6">
        <f t="shared" ref="C29:P29" si="12">SUM(C25,C27)</f>
        <v>0.20674768518518519</v>
      </c>
      <c r="D29" s="6">
        <f t="shared" si="12"/>
        <v>0.20159722222222221</v>
      </c>
      <c r="E29" s="6">
        <f t="shared" si="12"/>
        <v>0.21614583333333331</v>
      </c>
      <c r="F29" s="6">
        <f t="shared" si="12"/>
        <v>0.20503472222222224</v>
      </c>
      <c r="G29" s="6">
        <f t="shared" si="12"/>
        <v>0.20656250000000004</v>
      </c>
      <c r="H29" s="6">
        <f t="shared" si="12"/>
        <v>0.18689814814814815</v>
      </c>
      <c r="I29" s="5">
        <f t="shared" si="12"/>
        <v>0.1978240740740741</v>
      </c>
      <c r="J29" s="82">
        <f t="shared" si="12"/>
        <v>0.23641203703703706</v>
      </c>
      <c r="K29" s="83">
        <f t="shared" si="12"/>
        <v>0.2283101851851852</v>
      </c>
      <c r="L29" s="83">
        <f t="shared" si="12"/>
        <v>0.19615740740740742</v>
      </c>
      <c r="M29" s="83">
        <f t="shared" si="12"/>
        <v>0.23918981481481483</v>
      </c>
      <c r="N29" s="83">
        <f t="shared" si="12"/>
        <v>0.25282407407407409</v>
      </c>
      <c r="O29" s="83">
        <f t="shared" si="12"/>
        <v>0.20456018518518518</v>
      </c>
      <c r="P29" s="77">
        <f t="shared" si="12"/>
        <v>0.23111111111111116</v>
      </c>
      <c r="Q29" s="1"/>
      <c r="R29" s="144"/>
      <c r="S29" s="148"/>
      <c r="T29" s="1"/>
    </row>
    <row r="30" spans="1:20" ht="12.75" customHeight="1" x14ac:dyDescent="0.15">
      <c r="A30" s="151" t="s">
        <v>27</v>
      </c>
      <c r="B30" s="22" t="s">
        <v>202</v>
      </c>
      <c r="C30" s="3" t="s">
        <v>324</v>
      </c>
      <c r="D30" s="2" t="s">
        <v>192</v>
      </c>
      <c r="E30" s="29" t="s">
        <v>235</v>
      </c>
      <c r="F30" s="30" t="s">
        <v>284</v>
      </c>
      <c r="G30" s="29" t="s">
        <v>251</v>
      </c>
      <c r="H30" s="29" t="s">
        <v>248</v>
      </c>
      <c r="I30" s="30" t="s">
        <v>213</v>
      </c>
      <c r="J30" s="78" t="s">
        <v>286</v>
      </c>
      <c r="K30" s="60" t="s">
        <v>341</v>
      </c>
      <c r="L30" s="95" t="s">
        <v>276</v>
      </c>
      <c r="M30" s="61" t="s">
        <v>234</v>
      </c>
      <c r="N30" s="59" t="s">
        <v>306</v>
      </c>
      <c r="O30" s="59" t="s">
        <v>173</v>
      </c>
      <c r="P30" s="62" t="s">
        <v>220</v>
      </c>
      <c r="Q30" s="1"/>
      <c r="R30" s="144">
        <v>50</v>
      </c>
      <c r="S30" s="146">
        <v>2</v>
      </c>
      <c r="T30" s="1"/>
    </row>
    <row r="31" spans="1:20" ht="12.75" customHeight="1" x14ac:dyDescent="0.15">
      <c r="A31" s="152"/>
      <c r="B31" s="23" t="s">
        <v>358</v>
      </c>
      <c r="C31" s="8">
        <v>3.4432870370370371E-2</v>
      </c>
      <c r="D31" s="8">
        <v>3.1215277777777779E-2</v>
      </c>
      <c r="E31" s="31">
        <v>3.4178240740740738E-2</v>
      </c>
      <c r="F31" s="31">
        <v>3.0625000000000003E-2</v>
      </c>
      <c r="G31" s="31">
        <v>3.6111111111111108E-2</v>
      </c>
      <c r="H31" s="31">
        <v>3.1377314814814816E-2</v>
      </c>
      <c r="I31" s="32">
        <v>2.7615740740740739E-2</v>
      </c>
      <c r="J31" s="80">
        <v>3.6111111111111108E-2</v>
      </c>
      <c r="K31" s="81">
        <v>3.6111111111111108E-2</v>
      </c>
      <c r="L31" s="81">
        <v>3.0393518518518518E-2</v>
      </c>
      <c r="M31" s="64">
        <v>3.6111111111111108E-2</v>
      </c>
      <c r="N31" s="64">
        <v>3.6111111111111108E-2</v>
      </c>
      <c r="O31" s="64">
        <v>3.0601851851851852E-2</v>
      </c>
      <c r="P31" s="65">
        <v>3.6111111111111108E-2</v>
      </c>
      <c r="Q31" s="1"/>
      <c r="R31" s="144"/>
      <c r="S31" s="146"/>
      <c r="T31" s="1"/>
    </row>
    <row r="32" spans="1:20" ht="12.75" customHeight="1" x14ac:dyDescent="0.15">
      <c r="A32" s="152"/>
      <c r="B32" s="27" t="s">
        <v>353</v>
      </c>
      <c r="C32" s="28">
        <f t="shared" ref="C32:P32" si="13">RANK(C31,$C$31:$P$31,1)</f>
        <v>8</v>
      </c>
      <c r="D32" s="28">
        <f t="shared" si="13"/>
        <v>5</v>
      </c>
      <c r="E32" s="28">
        <f t="shared" si="13"/>
        <v>7</v>
      </c>
      <c r="F32" s="28">
        <f t="shared" si="13"/>
        <v>4</v>
      </c>
      <c r="G32" s="28">
        <f t="shared" si="13"/>
        <v>9</v>
      </c>
      <c r="H32" s="28">
        <f t="shared" si="13"/>
        <v>6</v>
      </c>
      <c r="I32" s="71">
        <f t="shared" si="13"/>
        <v>1</v>
      </c>
      <c r="J32" s="72">
        <f t="shared" si="13"/>
        <v>9</v>
      </c>
      <c r="K32" s="73">
        <f t="shared" si="13"/>
        <v>9</v>
      </c>
      <c r="L32" s="73">
        <f t="shared" si="13"/>
        <v>2</v>
      </c>
      <c r="M32" s="73">
        <f t="shared" si="13"/>
        <v>9</v>
      </c>
      <c r="N32" s="73">
        <f t="shared" si="13"/>
        <v>9</v>
      </c>
      <c r="O32" s="73">
        <f t="shared" si="13"/>
        <v>3</v>
      </c>
      <c r="P32" s="74">
        <f t="shared" si="13"/>
        <v>9</v>
      </c>
      <c r="Q32" s="1"/>
      <c r="R32" s="144"/>
      <c r="S32" s="146"/>
      <c r="T32" s="1"/>
    </row>
    <row r="33" spans="1:20" ht="12.75" customHeight="1" x14ac:dyDescent="0.15">
      <c r="A33" s="153"/>
      <c r="B33" s="24" t="s">
        <v>363</v>
      </c>
      <c r="C33" s="6">
        <f t="shared" ref="C33:P33" si="14">SUM(C29,C31)</f>
        <v>0.24118055555555556</v>
      </c>
      <c r="D33" s="6">
        <f t="shared" si="14"/>
        <v>0.23281249999999998</v>
      </c>
      <c r="E33" s="6">
        <f t="shared" si="14"/>
        <v>0.25032407407407403</v>
      </c>
      <c r="F33" s="6">
        <f t="shared" si="14"/>
        <v>0.23565972222222226</v>
      </c>
      <c r="G33" s="6">
        <f t="shared" si="14"/>
        <v>0.24267361111111113</v>
      </c>
      <c r="H33" s="6">
        <f t="shared" si="14"/>
        <v>0.21827546296296296</v>
      </c>
      <c r="I33" s="5">
        <f t="shared" si="14"/>
        <v>0.22543981481481484</v>
      </c>
      <c r="J33" s="82">
        <f t="shared" si="14"/>
        <v>0.27252314814814815</v>
      </c>
      <c r="K33" s="83">
        <f t="shared" si="14"/>
        <v>0.26442129629629629</v>
      </c>
      <c r="L33" s="83">
        <f t="shared" si="14"/>
        <v>0.22655092592592593</v>
      </c>
      <c r="M33" s="83">
        <f t="shared" si="14"/>
        <v>0.27530092592592592</v>
      </c>
      <c r="N33" s="83">
        <f t="shared" si="14"/>
        <v>0.28893518518518518</v>
      </c>
      <c r="O33" s="83">
        <f t="shared" si="14"/>
        <v>0.23516203703703703</v>
      </c>
      <c r="P33" s="77">
        <f t="shared" si="14"/>
        <v>0.26722222222222225</v>
      </c>
      <c r="Q33" s="1"/>
      <c r="R33" s="144"/>
      <c r="S33" s="146"/>
      <c r="T33" s="1"/>
    </row>
    <row r="34" spans="1:20" ht="12.75" customHeight="1" x14ac:dyDescent="0.15">
      <c r="A34" s="151" t="s">
        <v>5</v>
      </c>
      <c r="B34" s="22" t="s">
        <v>202</v>
      </c>
      <c r="C34" s="3" t="s">
        <v>176</v>
      </c>
      <c r="D34" s="2" t="s">
        <v>230</v>
      </c>
      <c r="E34" s="2" t="s">
        <v>237</v>
      </c>
      <c r="F34" s="7" t="s">
        <v>240</v>
      </c>
      <c r="G34" s="2" t="s">
        <v>210</v>
      </c>
      <c r="H34" s="96" t="s">
        <v>316</v>
      </c>
      <c r="I34" s="30" t="s">
        <v>194</v>
      </c>
      <c r="J34" s="78" t="s">
        <v>241</v>
      </c>
      <c r="K34" s="60" t="s">
        <v>269</v>
      </c>
      <c r="L34" s="60" t="s">
        <v>305</v>
      </c>
      <c r="M34" s="79" t="s">
        <v>239</v>
      </c>
      <c r="N34" s="60" t="s">
        <v>300</v>
      </c>
      <c r="O34" s="60" t="s">
        <v>200</v>
      </c>
      <c r="P34" s="62" t="s">
        <v>322</v>
      </c>
      <c r="Q34" s="1"/>
      <c r="R34" s="144">
        <v>35</v>
      </c>
      <c r="S34" s="146">
        <v>2</v>
      </c>
      <c r="T34" s="1"/>
    </row>
    <row r="35" spans="1:20" ht="12.75" customHeight="1" x14ac:dyDescent="0.15">
      <c r="A35" s="152"/>
      <c r="B35" s="23" t="s">
        <v>358</v>
      </c>
      <c r="C35" s="8">
        <v>2.1666666666666667E-2</v>
      </c>
      <c r="D35" s="8">
        <v>1.9502314814814816E-2</v>
      </c>
      <c r="E35" s="8">
        <v>2.1099537037037038E-2</v>
      </c>
      <c r="F35" s="8">
        <v>2.101851851851852E-2</v>
      </c>
      <c r="G35" s="8">
        <v>2.0983796296296296E-2</v>
      </c>
      <c r="H35" s="31">
        <v>1.8668981481481481E-2</v>
      </c>
      <c r="I35" s="32">
        <v>1.9293981481481481E-2</v>
      </c>
      <c r="J35" s="80">
        <v>2.2314814814814815E-2</v>
      </c>
      <c r="K35" s="81">
        <v>2.2627314814814815E-2</v>
      </c>
      <c r="L35" s="81">
        <v>2.0682870370370369E-2</v>
      </c>
      <c r="M35" s="81">
        <v>2.3692129629629629E-2</v>
      </c>
      <c r="N35" s="81">
        <v>2.0104166666666666E-2</v>
      </c>
      <c r="O35" s="81">
        <v>1.9189814814814816E-2</v>
      </c>
      <c r="P35" s="65">
        <v>2.3912037037037037E-2</v>
      </c>
      <c r="Q35" s="1"/>
      <c r="R35" s="144"/>
      <c r="S35" s="146"/>
      <c r="T35" s="1"/>
    </row>
    <row r="36" spans="1:20" ht="12.75" customHeight="1" x14ac:dyDescent="0.15">
      <c r="A36" s="152"/>
      <c r="B36" s="27" t="s">
        <v>353</v>
      </c>
      <c r="C36" s="28">
        <f t="shared" ref="C36:P36" si="15">RANK(C35,$C$35:$P$35,1)</f>
        <v>10</v>
      </c>
      <c r="D36" s="28">
        <f t="shared" si="15"/>
        <v>4</v>
      </c>
      <c r="E36" s="28">
        <f t="shared" si="15"/>
        <v>9</v>
      </c>
      <c r="F36" s="28">
        <f t="shared" si="15"/>
        <v>8</v>
      </c>
      <c r="G36" s="28">
        <f t="shared" si="15"/>
        <v>7</v>
      </c>
      <c r="H36" s="28">
        <f t="shared" si="15"/>
        <v>1</v>
      </c>
      <c r="I36" s="71">
        <f t="shared" si="15"/>
        <v>3</v>
      </c>
      <c r="J36" s="72">
        <f t="shared" si="15"/>
        <v>11</v>
      </c>
      <c r="K36" s="73">
        <f t="shared" si="15"/>
        <v>12</v>
      </c>
      <c r="L36" s="73">
        <f t="shared" si="15"/>
        <v>6</v>
      </c>
      <c r="M36" s="73">
        <f t="shared" si="15"/>
        <v>13</v>
      </c>
      <c r="N36" s="73">
        <f t="shared" si="15"/>
        <v>5</v>
      </c>
      <c r="O36" s="73">
        <f t="shared" si="15"/>
        <v>2</v>
      </c>
      <c r="P36" s="74">
        <f t="shared" si="15"/>
        <v>14</v>
      </c>
      <c r="Q36" s="1"/>
      <c r="R36" s="144"/>
      <c r="S36" s="146"/>
      <c r="T36" s="1"/>
    </row>
    <row r="37" spans="1:20" ht="12.75" customHeight="1" x14ac:dyDescent="0.15">
      <c r="A37" s="152"/>
      <c r="B37" s="24" t="s">
        <v>363</v>
      </c>
      <c r="C37" s="6">
        <f t="shared" ref="C37:P37" si="16">SUM(C33,C35)</f>
        <v>0.26284722222222223</v>
      </c>
      <c r="D37" s="6">
        <f t="shared" si="16"/>
        <v>0.25231481481481477</v>
      </c>
      <c r="E37" s="6">
        <f t="shared" si="16"/>
        <v>0.27142361111111107</v>
      </c>
      <c r="F37" s="6">
        <f t="shared" si="16"/>
        <v>0.25667824074074075</v>
      </c>
      <c r="G37" s="6">
        <f t="shared" si="16"/>
        <v>0.26365740740740745</v>
      </c>
      <c r="H37" s="6">
        <f t="shared" si="16"/>
        <v>0.23694444444444446</v>
      </c>
      <c r="I37" s="5">
        <f t="shared" si="16"/>
        <v>0.24473379629629632</v>
      </c>
      <c r="J37" s="82">
        <f t="shared" si="16"/>
        <v>0.29483796296296294</v>
      </c>
      <c r="K37" s="83">
        <f t="shared" si="16"/>
        <v>0.28704861111111113</v>
      </c>
      <c r="L37" s="83">
        <f t="shared" si="16"/>
        <v>0.2472337962962963</v>
      </c>
      <c r="M37" s="83">
        <f t="shared" si="16"/>
        <v>0.29899305555555555</v>
      </c>
      <c r="N37" s="83">
        <f t="shared" si="16"/>
        <v>0.30903935185185183</v>
      </c>
      <c r="O37" s="83">
        <f t="shared" si="16"/>
        <v>0.25435185185185183</v>
      </c>
      <c r="P37" s="77">
        <f t="shared" si="16"/>
        <v>0.29113425925925929</v>
      </c>
      <c r="Q37" s="1"/>
      <c r="R37" s="144"/>
      <c r="S37" s="146"/>
      <c r="T37" s="1"/>
    </row>
    <row r="38" spans="1:20" ht="12.75" customHeight="1" x14ac:dyDescent="0.15">
      <c r="A38" s="151" t="s">
        <v>23</v>
      </c>
      <c r="B38" s="22" t="s">
        <v>202</v>
      </c>
      <c r="C38" s="3" t="s">
        <v>191</v>
      </c>
      <c r="D38" s="2" t="s">
        <v>206</v>
      </c>
      <c r="E38" s="2" t="s">
        <v>321</v>
      </c>
      <c r="F38" s="7" t="s">
        <v>255</v>
      </c>
      <c r="G38" s="29" t="s">
        <v>177</v>
      </c>
      <c r="H38" s="29" t="s">
        <v>217</v>
      </c>
      <c r="I38" s="30" t="s">
        <v>342</v>
      </c>
      <c r="J38" s="78" t="s">
        <v>245</v>
      </c>
      <c r="K38" s="60" t="s">
        <v>326</v>
      </c>
      <c r="L38" s="95" t="s">
        <v>178</v>
      </c>
      <c r="M38" s="79" t="s">
        <v>268</v>
      </c>
      <c r="N38" s="60" t="s">
        <v>336</v>
      </c>
      <c r="O38" s="59" t="s">
        <v>253</v>
      </c>
      <c r="P38" s="62" t="s">
        <v>332</v>
      </c>
      <c r="Q38" s="1"/>
      <c r="R38" s="144">
        <v>30</v>
      </c>
      <c r="S38" s="146">
        <v>2</v>
      </c>
      <c r="T38" s="1"/>
    </row>
    <row r="39" spans="1:20" ht="12.75" customHeight="1" x14ac:dyDescent="0.15">
      <c r="A39" s="152"/>
      <c r="B39" s="23" t="s">
        <v>358</v>
      </c>
      <c r="C39" s="8">
        <v>1.2523148148148148E-2</v>
      </c>
      <c r="D39" s="8">
        <v>1.1990740740740741E-2</v>
      </c>
      <c r="E39" s="8">
        <v>1.3495370370370371E-2</v>
      </c>
      <c r="F39" s="8">
        <v>1.2094907407407407E-2</v>
      </c>
      <c r="G39" s="31">
        <v>1.5335648148148149E-2</v>
      </c>
      <c r="H39" s="31">
        <v>1.2025462962962963E-2</v>
      </c>
      <c r="I39" s="32">
        <v>1.324074074074074E-2</v>
      </c>
      <c r="J39" s="80">
        <v>1.4351851851851852E-2</v>
      </c>
      <c r="K39" s="81">
        <v>1.2893518518518518E-2</v>
      </c>
      <c r="L39" s="81">
        <v>1.170138888888889E-2</v>
      </c>
      <c r="M39" s="81">
        <v>1.4999999999999999E-2</v>
      </c>
      <c r="N39" s="81">
        <v>1.5671296296296298E-2</v>
      </c>
      <c r="O39" s="64">
        <v>1.2986111111111111E-2</v>
      </c>
      <c r="P39" s="65">
        <v>1.480324074074074E-2</v>
      </c>
      <c r="Q39" s="1"/>
      <c r="R39" s="144"/>
      <c r="S39" s="146"/>
      <c r="T39" s="1"/>
    </row>
    <row r="40" spans="1:20" ht="12.75" customHeight="1" x14ac:dyDescent="0.15">
      <c r="A40" s="152"/>
      <c r="B40" s="27" t="s">
        <v>353</v>
      </c>
      <c r="C40" s="28">
        <f t="shared" ref="C40:P40" si="17">RANK(C39,$C$39:$P$39,1)</f>
        <v>5</v>
      </c>
      <c r="D40" s="28">
        <f t="shared" si="17"/>
        <v>2</v>
      </c>
      <c r="E40" s="28">
        <f t="shared" si="17"/>
        <v>9</v>
      </c>
      <c r="F40" s="28">
        <f t="shared" si="17"/>
        <v>4</v>
      </c>
      <c r="G40" s="28">
        <f t="shared" si="17"/>
        <v>13</v>
      </c>
      <c r="H40" s="28">
        <f t="shared" si="17"/>
        <v>3</v>
      </c>
      <c r="I40" s="71">
        <f t="shared" si="17"/>
        <v>8</v>
      </c>
      <c r="J40" s="72">
        <f t="shared" si="17"/>
        <v>10</v>
      </c>
      <c r="K40" s="73">
        <f t="shared" si="17"/>
        <v>6</v>
      </c>
      <c r="L40" s="73">
        <f t="shared" si="17"/>
        <v>1</v>
      </c>
      <c r="M40" s="73">
        <f t="shared" si="17"/>
        <v>12</v>
      </c>
      <c r="N40" s="73">
        <f t="shared" si="17"/>
        <v>14</v>
      </c>
      <c r="O40" s="73">
        <f t="shared" si="17"/>
        <v>7</v>
      </c>
      <c r="P40" s="74">
        <f t="shared" si="17"/>
        <v>11</v>
      </c>
      <c r="Q40" s="1"/>
      <c r="R40" s="144"/>
      <c r="S40" s="146"/>
      <c r="T40" s="1"/>
    </row>
    <row r="41" spans="1:20" ht="12.75" customHeight="1" x14ac:dyDescent="0.15">
      <c r="A41" s="153"/>
      <c r="B41" s="24" t="s">
        <v>363</v>
      </c>
      <c r="C41" s="6">
        <f t="shared" ref="C41:P41" si="18">SUM(C37,C39)</f>
        <v>0.27537037037037038</v>
      </c>
      <c r="D41" s="6">
        <f t="shared" si="18"/>
        <v>0.26430555555555552</v>
      </c>
      <c r="E41" s="18">
        <f t="shared" si="18"/>
        <v>0.28491898148148143</v>
      </c>
      <c r="F41" s="6">
        <f t="shared" si="18"/>
        <v>0.26877314814814818</v>
      </c>
      <c r="G41" s="5">
        <f t="shared" si="18"/>
        <v>0.27899305555555559</v>
      </c>
      <c r="H41" s="12">
        <f t="shared" si="18"/>
        <v>0.24896990740740743</v>
      </c>
      <c r="I41" s="16">
        <f t="shared" si="18"/>
        <v>0.25797453703703704</v>
      </c>
      <c r="J41" s="82">
        <f t="shared" si="18"/>
        <v>0.30918981481481478</v>
      </c>
      <c r="K41" s="83">
        <f t="shared" si="18"/>
        <v>0.29994212962962963</v>
      </c>
      <c r="L41" s="83">
        <f t="shared" si="18"/>
        <v>0.25893518518518521</v>
      </c>
      <c r="M41" s="83">
        <f t="shared" si="18"/>
        <v>0.31399305555555557</v>
      </c>
      <c r="N41" s="76">
        <f t="shared" si="18"/>
        <v>0.32471064814814815</v>
      </c>
      <c r="O41" s="84">
        <f t="shared" si="18"/>
        <v>0.26733796296296292</v>
      </c>
      <c r="P41" s="85">
        <f t="shared" si="18"/>
        <v>0.30593750000000003</v>
      </c>
      <c r="Q41" s="1"/>
      <c r="R41" s="145"/>
      <c r="S41" s="147"/>
      <c r="T41" s="1"/>
    </row>
    <row r="42" spans="1:20" ht="12.75" customHeight="1" x14ac:dyDescent="0.15">
      <c r="A42" s="154" t="s">
        <v>49</v>
      </c>
      <c r="B42" s="155"/>
      <c r="C42" s="19">
        <f t="shared" ref="C42:P42" si="19">C41</f>
        <v>0.27537037037037038</v>
      </c>
      <c r="D42" s="19">
        <f t="shared" si="19"/>
        <v>0.26430555555555552</v>
      </c>
      <c r="E42" s="19">
        <f t="shared" si="19"/>
        <v>0.28491898148148143</v>
      </c>
      <c r="F42" s="19">
        <f t="shared" si="19"/>
        <v>0.26877314814814818</v>
      </c>
      <c r="G42" s="19">
        <f t="shared" si="19"/>
        <v>0.27899305555555559</v>
      </c>
      <c r="H42" s="19">
        <f t="shared" si="19"/>
        <v>0.24896990740740743</v>
      </c>
      <c r="I42" s="86">
        <f t="shared" si="19"/>
        <v>0.25797453703703704</v>
      </c>
      <c r="J42" s="87">
        <f t="shared" si="19"/>
        <v>0.30918981481481478</v>
      </c>
      <c r="K42" s="88">
        <f t="shared" si="19"/>
        <v>0.29994212962962963</v>
      </c>
      <c r="L42" s="88">
        <f t="shared" si="19"/>
        <v>0.25893518518518521</v>
      </c>
      <c r="M42" s="88">
        <f t="shared" si="19"/>
        <v>0.31399305555555557</v>
      </c>
      <c r="N42" s="88">
        <f t="shared" si="19"/>
        <v>0.32471064814814815</v>
      </c>
      <c r="O42" s="88">
        <f t="shared" si="19"/>
        <v>0.26733796296296292</v>
      </c>
      <c r="P42" s="89">
        <f t="shared" si="19"/>
        <v>0.30593750000000003</v>
      </c>
      <c r="Q42" s="1"/>
      <c r="R42" s="1"/>
      <c r="S42" s="1"/>
      <c r="T42" s="1"/>
    </row>
    <row r="43" spans="1:20" ht="12.75" customHeight="1" x14ac:dyDescent="0.15">
      <c r="A43" s="149" t="s">
        <v>354</v>
      </c>
      <c r="B43" s="150"/>
      <c r="C43" s="20">
        <f t="shared" ref="C43:P43" si="20">RANK(C42,$C$42:$P$42,1)</f>
        <v>7</v>
      </c>
      <c r="D43" s="20">
        <f t="shared" si="20"/>
        <v>4</v>
      </c>
      <c r="E43" s="20">
        <f t="shared" si="20"/>
        <v>9</v>
      </c>
      <c r="F43" s="20">
        <f t="shared" si="20"/>
        <v>6</v>
      </c>
      <c r="G43" s="20">
        <f t="shared" si="20"/>
        <v>8</v>
      </c>
      <c r="H43" s="20">
        <f t="shared" si="20"/>
        <v>1</v>
      </c>
      <c r="I43" s="90">
        <f t="shared" si="20"/>
        <v>2</v>
      </c>
      <c r="J43" s="91">
        <f t="shared" si="20"/>
        <v>12</v>
      </c>
      <c r="K43" s="92">
        <f t="shared" si="20"/>
        <v>10</v>
      </c>
      <c r="L43" s="92">
        <f t="shared" si="20"/>
        <v>3</v>
      </c>
      <c r="M43" s="92">
        <f t="shared" si="20"/>
        <v>13</v>
      </c>
      <c r="N43" s="92">
        <f t="shared" si="20"/>
        <v>14</v>
      </c>
      <c r="O43" s="92">
        <f t="shared" si="20"/>
        <v>5</v>
      </c>
      <c r="P43" s="93">
        <f t="shared" si="20"/>
        <v>11</v>
      </c>
      <c r="Q43" s="1"/>
      <c r="R43" s="1"/>
      <c r="S43" s="1"/>
      <c r="T43" s="1"/>
    </row>
    <row r="44" spans="1:20" ht="12.75" customHeight="1" x14ac:dyDescent="0.15">
      <c r="C44" s="11"/>
      <c r="D44" s="11"/>
      <c r="F44" s="11"/>
      <c r="H44" s="11"/>
      <c r="I44" s="11"/>
      <c r="J44" s="11"/>
      <c r="K44" s="11"/>
      <c r="M44" s="11"/>
      <c r="O44" s="11"/>
      <c r="P44" s="11"/>
    </row>
    <row r="45" spans="1:20" ht="12.75" customHeight="1" x14ac:dyDescent="0.15">
      <c r="A45" s="157"/>
      <c r="B45" s="157"/>
      <c r="C45" s="38"/>
      <c r="D45" s="11"/>
      <c r="F45" s="11"/>
      <c r="H45" s="11"/>
      <c r="I45" s="11"/>
      <c r="J45" s="11"/>
      <c r="K45" s="11"/>
      <c r="M45" s="11"/>
      <c r="O45" s="11"/>
      <c r="P45" s="11"/>
    </row>
    <row r="46" spans="1:20" ht="12.75" customHeight="1" x14ac:dyDescent="0.15">
      <c r="C46" s="39"/>
    </row>
  </sheetData>
  <mergeCells count="34">
    <mergeCell ref="A1:I1"/>
    <mergeCell ref="A45:B45"/>
    <mergeCell ref="A18:A21"/>
    <mergeCell ref="A3:A5"/>
    <mergeCell ref="A6:A9"/>
    <mergeCell ref="A10:A13"/>
    <mergeCell ref="A14:A17"/>
    <mergeCell ref="A43:B43"/>
    <mergeCell ref="A22:A25"/>
    <mergeCell ref="A26:A29"/>
    <mergeCell ref="A30:A33"/>
    <mergeCell ref="A34:A37"/>
    <mergeCell ref="A38:A41"/>
    <mergeCell ref="A42:B42"/>
    <mergeCell ref="R3:R5"/>
    <mergeCell ref="S3:S5"/>
    <mergeCell ref="R6:R9"/>
    <mergeCell ref="S6:S9"/>
    <mergeCell ref="R10:R13"/>
    <mergeCell ref="S10:S13"/>
    <mergeCell ref="R14:R17"/>
    <mergeCell ref="S14:S17"/>
    <mergeCell ref="R18:R21"/>
    <mergeCell ref="S18:S21"/>
    <mergeCell ref="R22:R25"/>
    <mergeCell ref="S22:S25"/>
    <mergeCell ref="R38:R41"/>
    <mergeCell ref="S38:S41"/>
    <mergeCell ref="R26:R29"/>
    <mergeCell ref="S26:S29"/>
    <mergeCell ref="R30:R33"/>
    <mergeCell ref="S30:S33"/>
    <mergeCell ref="R34:R37"/>
    <mergeCell ref="S34:S37"/>
  </mergeCells>
  <phoneticPr fontId="13" type="noConversion"/>
  <printOptions gridLines="1"/>
  <pageMargins left="0" right="0" top="0" bottom="0" header="0.31486111879348755" footer="0.31486111879348755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5"/>
  <sheetViews>
    <sheetView zoomScaleNormal="100" workbookViewId="0">
      <selection activeCell="M15" sqref="M15"/>
    </sheetView>
  </sheetViews>
  <sheetFormatPr defaultColWidth="8.88671875" defaultRowHeight="13.5" x14ac:dyDescent="0.15"/>
  <cols>
    <col min="1" max="5" width="20.77734375" customWidth="1"/>
  </cols>
  <sheetData>
    <row r="1" spans="1:8" x14ac:dyDescent="0.15">
      <c r="A1" s="163" t="s">
        <v>30</v>
      </c>
      <c r="B1" s="163"/>
      <c r="C1" s="163"/>
      <c r="D1" s="163"/>
      <c r="E1" s="163"/>
    </row>
    <row r="2" spans="1:8" x14ac:dyDescent="0.15">
      <c r="A2" s="163"/>
      <c r="B2" s="163"/>
      <c r="C2" s="163"/>
      <c r="D2" s="163"/>
      <c r="E2" s="163"/>
    </row>
    <row r="3" spans="1:8" ht="36.75" customHeight="1" x14ac:dyDescent="0.15">
      <c r="A3" s="4" t="s">
        <v>361</v>
      </c>
      <c r="B3" s="17" t="s">
        <v>345</v>
      </c>
      <c r="C3" s="14" t="s">
        <v>351</v>
      </c>
      <c r="D3" s="14" t="s">
        <v>347</v>
      </c>
      <c r="E3" s="15" t="s">
        <v>53</v>
      </c>
      <c r="G3" s="53" t="s">
        <v>360</v>
      </c>
      <c r="H3" s="52" t="s">
        <v>226</v>
      </c>
    </row>
    <row r="4" spans="1:8" ht="36.75" customHeight="1" x14ac:dyDescent="0.15">
      <c r="A4" s="160" t="s">
        <v>3</v>
      </c>
      <c r="B4" s="100" t="s">
        <v>202</v>
      </c>
      <c r="C4" s="101" t="s">
        <v>295</v>
      </c>
      <c r="D4" s="102" t="s">
        <v>312</v>
      </c>
      <c r="E4" s="102" t="s">
        <v>335</v>
      </c>
      <c r="F4" s="1"/>
      <c r="G4" s="158">
        <v>45</v>
      </c>
      <c r="H4" s="146">
        <v>2</v>
      </c>
    </row>
    <row r="5" spans="1:8" ht="36.75" customHeight="1" x14ac:dyDescent="0.15">
      <c r="A5" s="161"/>
      <c r="B5" s="103" t="s">
        <v>358</v>
      </c>
      <c r="C5" s="104">
        <v>2.0208333333333332E-2</v>
      </c>
      <c r="D5" s="105">
        <v>2.7488425925925927E-2</v>
      </c>
      <c r="E5" s="105">
        <v>2.6863425925925926E-2</v>
      </c>
      <c r="F5" s="1"/>
      <c r="G5" s="158"/>
      <c r="H5" s="146"/>
    </row>
    <row r="6" spans="1:8" ht="36.75" customHeight="1" x14ac:dyDescent="0.15">
      <c r="A6" s="162"/>
      <c r="B6" s="106" t="s">
        <v>353</v>
      </c>
      <c r="C6" s="107">
        <f>RANK(C5,$C$5:$E$5,1)</f>
        <v>1</v>
      </c>
      <c r="D6" s="107">
        <f>RANK(D5,$C$5:$E$5,1)</f>
        <v>3</v>
      </c>
      <c r="E6" s="107">
        <f>RANK(E5,$C$5:$E$5,1)</f>
        <v>2</v>
      </c>
      <c r="F6" s="1"/>
      <c r="G6" s="158"/>
      <c r="H6" s="146"/>
    </row>
    <row r="7" spans="1:8" ht="36.75" customHeight="1" x14ac:dyDescent="0.15">
      <c r="A7" s="160" t="s">
        <v>171</v>
      </c>
      <c r="B7" s="100" t="s">
        <v>202</v>
      </c>
      <c r="C7" s="108" t="s">
        <v>271</v>
      </c>
      <c r="D7" s="102" t="s">
        <v>247</v>
      </c>
      <c r="E7" s="101" t="s">
        <v>196</v>
      </c>
      <c r="F7" s="1"/>
      <c r="G7" s="158">
        <v>40</v>
      </c>
      <c r="H7" s="146">
        <v>2</v>
      </c>
    </row>
    <row r="8" spans="1:8" ht="36.75" customHeight="1" x14ac:dyDescent="0.15">
      <c r="A8" s="161"/>
      <c r="B8" s="103" t="s">
        <v>358</v>
      </c>
      <c r="C8" s="105">
        <v>1.9097222222222224E-2</v>
      </c>
      <c r="D8" s="105">
        <v>2.585648148148148E-2</v>
      </c>
      <c r="E8" s="116">
        <v>3.0671296296296297E-2</v>
      </c>
      <c r="F8" s="1"/>
      <c r="G8" s="158"/>
      <c r="H8" s="146"/>
    </row>
    <row r="9" spans="1:8" ht="36.75" customHeight="1" x14ac:dyDescent="0.15">
      <c r="A9" s="161"/>
      <c r="B9" s="109" t="s">
        <v>353</v>
      </c>
      <c r="C9" s="117">
        <f>RANK(C8,$C$8:$E$8,1)</f>
        <v>1</v>
      </c>
      <c r="D9" s="110">
        <f>RANK(D8,$C$8:$E$8,1)</f>
        <v>2</v>
      </c>
      <c r="E9" s="110">
        <f>RANK(E8,$C$8:$E$8,1)</f>
        <v>3</v>
      </c>
      <c r="F9" s="1"/>
      <c r="G9" s="158"/>
      <c r="H9" s="146"/>
    </row>
    <row r="10" spans="1:8" ht="36.75" customHeight="1" x14ac:dyDescent="0.15">
      <c r="A10" s="162"/>
      <c r="B10" s="111" t="s">
        <v>363</v>
      </c>
      <c r="C10" s="112">
        <f>SUM(C5,C8)</f>
        <v>3.9305555555555552E-2</v>
      </c>
      <c r="D10" s="112">
        <f>SUM(D5,D8)</f>
        <v>5.334490740740741E-2</v>
      </c>
      <c r="E10" s="112">
        <f>SUM(E5,E8)</f>
        <v>5.7534722222222223E-2</v>
      </c>
      <c r="F10" s="1"/>
      <c r="G10" s="158"/>
      <c r="H10" s="146"/>
    </row>
    <row r="11" spans="1:8" ht="36.75" customHeight="1" x14ac:dyDescent="0.15">
      <c r="A11" s="160" t="s">
        <v>172</v>
      </c>
      <c r="B11" s="100" t="s">
        <v>202</v>
      </c>
      <c r="C11" s="101" t="s">
        <v>243</v>
      </c>
      <c r="D11" s="102" t="s">
        <v>187</v>
      </c>
      <c r="E11" s="102" t="s">
        <v>207</v>
      </c>
      <c r="F11" s="1"/>
      <c r="G11" s="158">
        <v>65</v>
      </c>
      <c r="H11" s="146">
        <v>2</v>
      </c>
    </row>
    <row r="12" spans="1:8" ht="36.75" customHeight="1" x14ac:dyDescent="0.15">
      <c r="A12" s="161"/>
      <c r="B12" s="103" t="s">
        <v>358</v>
      </c>
      <c r="C12" s="105">
        <v>3.1307870370370368E-2</v>
      </c>
      <c r="D12" s="105">
        <v>3.5266203703703702E-2</v>
      </c>
      <c r="E12" s="105">
        <v>4.193287037037037E-2</v>
      </c>
      <c r="F12" s="1"/>
      <c r="G12" s="158"/>
      <c r="H12" s="146"/>
    </row>
    <row r="13" spans="1:8" ht="36.75" customHeight="1" x14ac:dyDescent="0.15">
      <c r="A13" s="161"/>
      <c r="B13" s="113" t="s">
        <v>353</v>
      </c>
      <c r="C13" s="114">
        <f>RANK(C12,$C$12:$E$12,1)</f>
        <v>1</v>
      </c>
      <c r="D13" s="114">
        <f>RANK(D12,$C$12:$E$12,1)</f>
        <v>2</v>
      </c>
      <c r="E13" s="114">
        <f>RANK(E12,$C$12:$E$12,1)</f>
        <v>3</v>
      </c>
      <c r="F13" s="1"/>
      <c r="G13" s="158"/>
      <c r="H13" s="146"/>
    </row>
    <row r="14" spans="1:8" ht="36.75" customHeight="1" x14ac:dyDescent="0.15">
      <c r="A14" s="161"/>
      <c r="B14" s="111" t="s">
        <v>363</v>
      </c>
      <c r="C14" s="115">
        <f>SUM(C10,C12)</f>
        <v>7.0613425925925927E-2</v>
      </c>
      <c r="D14" s="115">
        <f>SUM(D10,D12)</f>
        <v>8.8611111111111113E-2</v>
      </c>
      <c r="E14" s="115">
        <f>SUM(E10,E12)</f>
        <v>9.9467592592592594E-2</v>
      </c>
      <c r="F14" s="1"/>
      <c r="G14" s="158"/>
      <c r="H14" s="146"/>
    </row>
    <row r="15" spans="1:8" ht="36.75" customHeight="1" x14ac:dyDescent="0.15">
      <c r="A15" s="160" t="s">
        <v>2</v>
      </c>
      <c r="B15" s="100" t="s">
        <v>202</v>
      </c>
      <c r="C15" s="101" t="s">
        <v>308</v>
      </c>
      <c r="D15" s="102" t="s">
        <v>265</v>
      </c>
      <c r="E15" s="102" t="s">
        <v>188</v>
      </c>
      <c r="F15" s="1"/>
      <c r="G15" s="158">
        <v>45</v>
      </c>
      <c r="H15" s="146">
        <v>2</v>
      </c>
    </row>
    <row r="16" spans="1:8" ht="36.75" customHeight="1" x14ac:dyDescent="0.15">
      <c r="A16" s="161"/>
      <c r="B16" s="103" t="s">
        <v>358</v>
      </c>
      <c r="C16" s="105">
        <v>2.3483796296296298E-2</v>
      </c>
      <c r="D16" s="105">
        <v>2.4733796296296295E-2</v>
      </c>
      <c r="E16" s="105">
        <v>3.0034722222222223E-2</v>
      </c>
      <c r="F16" s="1"/>
      <c r="G16" s="158"/>
      <c r="H16" s="146"/>
    </row>
    <row r="17" spans="1:8" ht="36.75" customHeight="1" x14ac:dyDescent="0.15">
      <c r="A17" s="161"/>
      <c r="B17" s="113" t="s">
        <v>353</v>
      </c>
      <c r="C17" s="114">
        <f>RANK(C16,$C$16:$E$16,1)</f>
        <v>1</v>
      </c>
      <c r="D17" s="114">
        <f>RANK(D16,$C$16:$E$16,1)</f>
        <v>2</v>
      </c>
      <c r="E17" s="114">
        <f>RANK(E16,$C$16:$E$16,1)</f>
        <v>3</v>
      </c>
      <c r="F17" s="1"/>
      <c r="G17" s="158"/>
      <c r="H17" s="146"/>
    </row>
    <row r="18" spans="1:8" ht="36.75" customHeight="1" x14ac:dyDescent="0.15">
      <c r="A18" s="162"/>
      <c r="B18" s="111" t="s">
        <v>363</v>
      </c>
      <c r="C18" s="115">
        <f>SUM(C14,C16)</f>
        <v>9.4097222222222221E-2</v>
      </c>
      <c r="D18" s="115">
        <f>SUM(D14,D16)</f>
        <v>0.11334490740740741</v>
      </c>
      <c r="E18" s="115">
        <f>SUM(E14,E16)</f>
        <v>0.12950231481481481</v>
      </c>
      <c r="F18" s="1"/>
      <c r="G18" s="158"/>
      <c r="H18" s="146"/>
    </row>
    <row r="19" spans="1:8" ht="36.75" customHeight="1" x14ac:dyDescent="0.15">
      <c r="A19" s="160" t="s">
        <v>17</v>
      </c>
      <c r="B19" s="100" t="s">
        <v>202</v>
      </c>
      <c r="C19" s="101" t="s">
        <v>273</v>
      </c>
      <c r="D19" s="102" t="s">
        <v>215</v>
      </c>
      <c r="E19" s="102" t="s">
        <v>307</v>
      </c>
      <c r="F19" s="1"/>
      <c r="G19" s="158">
        <v>50</v>
      </c>
      <c r="H19" s="146">
        <v>2</v>
      </c>
    </row>
    <row r="20" spans="1:8" ht="36.75" customHeight="1" x14ac:dyDescent="0.15">
      <c r="A20" s="161"/>
      <c r="B20" s="103" t="s">
        <v>358</v>
      </c>
      <c r="C20" s="105">
        <v>2.3912037037037037E-2</v>
      </c>
      <c r="D20" s="105">
        <v>2.9722222222222223E-2</v>
      </c>
      <c r="E20" s="105">
        <v>2.5289351851851851E-2</v>
      </c>
      <c r="F20" s="1"/>
      <c r="G20" s="158"/>
      <c r="H20" s="146"/>
    </row>
    <row r="21" spans="1:8" ht="36.75" customHeight="1" x14ac:dyDescent="0.15">
      <c r="A21" s="161"/>
      <c r="B21" s="113" t="s">
        <v>353</v>
      </c>
      <c r="C21" s="114">
        <f>RANK(C20,$C$20:$E$20,1)</f>
        <v>1</v>
      </c>
      <c r="D21" s="114">
        <f>RANK(D20,$C$20:$E$20,1)</f>
        <v>3</v>
      </c>
      <c r="E21" s="114">
        <f>RANK(E20,$C$20:$E$20,1)</f>
        <v>2</v>
      </c>
      <c r="F21" s="1"/>
      <c r="G21" s="158"/>
      <c r="H21" s="146"/>
    </row>
    <row r="22" spans="1:8" ht="36.75" customHeight="1" x14ac:dyDescent="0.15">
      <c r="A22" s="162"/>
      <c r="B22" s="111" t="s">
        <v>363</v>
      </c>
      <c r="C22" s="115">
        <f>SUM(C18,C20)</f>
        <v>0.11800925925925926</v>
      </c>
      <c r="D22" s="115">
        <f>SUM(D18,D20)</f>
        <v>0.14306712962962964</v>
      </c>
      <c r="E22" s="115">
        <f>SUM(E18,E20)</f>
        <v>0.15479166666666666</v>
      </c>
      <c r="F22" s="1"/>
      <c r="G22" s="158"/>
      <c r="H22" s="146"/>
    </row>
    <row r="23" spans="1:8" ht="36.75" customHeight="1" x14ac:dyDescent="0.15">
      <c r="A23" s="160" t="s">
        <v>11</v>
      </c>
      <c r="B23" s="100" t="s">
        <v>202</v>
      </c>
      <c r="C23" s="101" t="s">
        <v>323</v>
      </c>
      <c r="D23" s="102" t="s">
        <v>174</v>
      </c>
      <c r="E23" s="102" t="s">
        <v>223</v>
      </c>
      <c r="F23" s="1"/>
      <c r="G23" s="158">
        <v>60</v>
      </c>
      <c r="H23" s="146">
        <v>2</v>
      </c>
    </row>
    <row r="24" spans="1:8" ht="36.75" customHeight="1" x14ac:dyDescent="0.15">
      <c r="A24" s="161"/>
      <c r="B24" s="103" t="s">
        <v>358</v>
      </c>
      <c r="C24" s="105">
        <v>3.2048611111111111E-2</v>
      </c>
      <c r="D24" s="105">
        <v>3.591435185185185E-2</v>
      </c>
      <c r="E24" s="105">
        <v>4.3379629629629629E-2</v>
      </c>
      <c r="F24" s="1"/>
      <c r="G24" s="158"/>
      <c r="H24" s="146"/>
    </row>
    <row r="25" spans="1:8" ht="36.75" customHeight="1" x14ac:dyDescent="0.15">
      <c r="A25" s="161"/>
      <c r="B25" s="113" t="s">
        <v>353</v>
      </c>
      <c r="C25" s="114">
        <f>RANK(C24,$C$24:$E$24,1)</f>
        <v>1</v>
      </c>
      <c r="D25" s="114">
        <f>RANK(D24,$C$24:$E$24,1)</f>
        <v>2</v>
      </c>
      <c r="E25" s="114">
        <f>RANK(E24,$C$24:$E$24,1)</f>
        <v>3</v>
      </c>
      <c r="F25" s="1"/>
      <c r="G25" s="158"/>
      <c r="H25" s="146"/>
    </row>
    <row r="26" spans="1:8" ht="36.75" customHeight="1" x14ac:dyDescent="0.15">
      <c r="A26" s="162"/>
      <c r="B26" s="111" t="s">
        <v>363</v>
      </c>
      <c r="C26" s="115">
        <f>SUM(C22,C24)</f>
        <v>0.15005787037037038</v>
      </c>
      <c r="D26" s="115">
        <f>SUM(D22,D24)</f>
        <v>0.17898148148148149</v>
      </c>
      <c r="E26" s="115">
        <f>SUM(E22,E24)</f>
        <v>0.19817129629629629</v>
      </c>
      <c r="F26" s="1"/>
      <c r="G26" s="158"/>
      <c r="H26" s="146"/>
    </row>
    <row r="27" spans="1:8" ht="36.75" customHeight="1" x14ac:dyDescent="0.15">
      <c r="A27" s="160" t="s">
        <v>15</v>
      </c>
      <c r="B27" s="100" t="s">
        <v>202</v>
      </c>
      <c r="C27" s="101" t="s">
        <v>175</v>
      </c>
      <c r="D27" s="102" t="s">
        <v>329</v>
      </c>
      <c r="E27" s="102" t="s">
        <v>250</v>
      </c>
      <c r="F27" s="1"/>
      <c r="G27" s="158">
        <v>60</v>
      </c>
      <c r="H27" s="146">
        <v>2</v>
      </c>
    </row>
    <row r="28" spans="1:8" ht="36.75" customHeight="1" x14ac:dyDescent="0.15">
      <c r="A28" s="161"/>
      <c r="B28" s="103" t="s">
        <v>358</v>
      </c>
      <c r="C28" s="105">
        <v>2.9363425925925925E-2</v>
      </c>
      <c r="D28" s="105">
        <v>3.4212962962962966E-2</v>
      </c>
      <c r="E28" s="105">
        <v>4.4201388888888887E-2</v>
      </c>
      <c r="F28" s="1"/>
      <c r="G28" s="158"/>
      <c r="H28" s="146"/>
    </row>
    <row r="29" spans="1:8" ht="36.75" customHeight="1" x14ac:dyDescent="0.15">
      <c r="A29" s="161"/>
      <c r="B29" s="113" t="s">
        <v>353</v>
      </c>
      <c r="C29" s="114">
        <f>RANK(C28,$C$28:$E$28,1)</f>
        <v>1</v>
      </c>
      <c r="D29" s="114">
        <f>RANK(D28,$C$28:$E$28,1)</f>
        <v>2</v>
      </c>
      <c r="E29" s="114">
        <f>RANK(E28,$C$28:$E$28,1)</f>
        <v>3</v>
      </c>
      <c r="F29" s="1"/>
      <c r="G29" s="158"/>
      <c r="H29" s="146"/>
    </row>
    <row r="30" spans="1:8" ht="36.75" customHeight="1" x14ac:dyDescent="0.15">
      <c r="A30" s="162"/>
      <c r="B30" s="111" t="s">
        <v>363</v>
      </c>
      <c r="C30" s="115">
        <f>SUM(C26,C28)</f>
        <v>0.1794212962962963</v>
      </c>
      <c r="D30" s="115">
        <f>SUM(D26,D28)</f>
        <v>0.21319444444444446</v>
      </c>
      <c r="E30" s="115">
        <f>SUM(E26,E28)</f>
        <v>0.24237268518518518</v>
      </c>
      <c r="F30" s="1"/>
      <c r="G30" s="158"/>
      <c r="H30" s="146"/>
    </row>
    <row r="31" spans="1:8" ht="36.75" customHeight="1" x14ac:dyDescent="0.15">
      <c r="A31" s="160" t="s">
        <v>13</v>
      </c>
      <c r="B31" s="100" t="s">
        <v>202</v>
      </c>
      <c r="C31" s="101" t="s">
        <v>214</v>
      </c>
      <c r="D31" s="102" t="s">
        <v>238</v>
      </c>
      <c r="E31" s="102" t="s">
        <v>262</v>
      </c>
      <c r="F31" s="1"/>
      <c r="G31" s="158">
        <v>50</v>
      </c>
      <c r="H31" s="146">
        <v>2</v>
      </c>
    </row>
    <row r="32" spans="1:8" ht="36.75" customHeight="1" x14ac:dyDescent="0.15">
      <c r="A32" s="161"/>
      <c r="B32" s="103" t="s">
        <v>358</v>
      </c>
      <c r="C32" s="105">
        <v>2.7546296296296298E-2</v>
      </c>
      <c r="D32" s="105">
        <v>3.6886574074074072E-2</v>
      </c>
      <c r="E32" s="105">
        <v>3.215277777777778E-2</v>
      </c>
      <c r="F32" s="1"/>
      <c r="G32" s="158"/>
      <c r="H32" s="146"/>
    </row>
    <row r="33" spans="1:8" ht="36.75" customHeight="1" x14ac:dyDescent="0.15">
      <c r="A33" s="161"/>
      <c r="B33" s="113" t="s">
        <v>353</v>
      </c>
      <c r="C33" s="114">
        <f>RANK(C32,$C$32:$E$32,1)</f>
        <v>1</v>
      </c>
      <c r="D33" s="114">
        <f>RANK(D32,$C$32:$E$32,1)</f>
        <v>3</v>
      </c>
      <c r="E33" s="114">
        <f>RANK(E32,$C$32:$E$32,1)</f>
        <v>2</v>
      </c>
      <c r="F33" s="1"/>
      <c r="G33" s="158"/>
      <c r="H33" s="146"/>
    </row>
    <row r="34" spans="1:8" ht="36.75" customHeight="1" x14ac:dyDescent="0.15">
      <c r="A34" s="162"/>
      <c r="B34" s="111" t="s">
        <v>363</v>
      </c>
      <c r="C34" s="115">
        <f>SUM(C30,C32)</f>
        <v>0.20696759259259259</v>
      </c>
      <c r="D34" s="115">
        <f>SUM(D30,D32)</f>
        <v>0.25008101851851855</v>
      </c>
      <c r="E34" s="115">
        <f>SUM(E30,E32)</f>
        <v>0.27452546296296299</v>
      </c>
      <c r="F34" s="1"/>
      <c r="G34" s="158"/>
      <c r="H34" s="146"/>
    </row>
    <row r="35" spans="1:8" ht="36.75" customHeight="1" x14ac:dyDescent="0.15">
      <c r="A35" s="160" t="s">
        <v>18</v>
      </c>
      <c r="B35" s="100" t="s">
        <v>202</v>
      </c>
      <c r="C35" s="101" t="s">
        <v>224</v>
      </c>
      <c r="D35" s="102" t="s">
        <v>304</v>
      </c>
      <c r="E35" s="102" t="s">
        <v>208</v>
      </c>
      <c r="F35" s="1"/>
      <c r="G35" s="158">
        <v>35</v>
      </c>
      <c r="H35" s="146">
        <v>2</v>
      </c>
    </row>
    <row r="36" spans="1:8" ht="36.75" customHeight="1" x14ac:dyDescent="0.15">
      <c r="A36" s="161"/>
      <c r="B36" s="103" t="s">
        <v>358</v>
      </c>
      <c r="C36" s="105">
        <v>1.8078703703703704E-2</v>
      </c>
      <c r="D36" s="105">
        <v>2.011574074074074E-2</v>
      </c>
      <c r="E36" s="105">
        <v>2.2916666666666665E-2</v>
      </c>
      <c r="F36" s="1"/>
      <c r="G36" s="158"/>
      <c r="H36" s="146"/>
    </row>
    <row r="37" spans="1:8" ht="36.75" customHeight="1" x14ac:dyDescent="0.15">
      <c r="A37" s="161"/>
      <c r="B37" s="113" t="s">
        <v>353</v>
      </c>
      <c r="C37" s="114">
        <f>RANK(C36,$C$36:$E$36,1)</f>
        <v>1</v>
      </c>
      <c r="D37" s="114">
        <f>RANK(D36,$C$36:$E$36,1)</f>
        <v>2</v>
      </c>
      <c r="E37" s="114">
        <f>RANK(E36,$C$36:$E$36,1)</f>
        <v>3</v>
      </c>
      <c r="F37" s="1"/>
      <c r="G37" s="158"/>
      <c r="H37" s="146"/>
    </row>
    <row r="38" spans="1:8" ht="36.75" customHeight="1" x14ac:dyDescent="0.15">
      <c r="A38" s="161"/>
      <c r="B38" s="111" t="s">
        <v>363</v>
      </c>
      <c r="C38" s="115">
        <f>SUM(C34,C36)</f>
        <v>0.2250462962962963</v>
      </c>
      <c r="D38" s="115">
        <f>SUM(D34+D36)</f>
        <v>0.27019675925925929</v>
      </c>
      <c r="E38" s="115">
        <f>SUM(E34+E36)</f>
        <v>0.29744212962962963</v>
      </c>
      <c r="F38" s="1"/>
      <c r="G38" s="158"/>
      <c r="H38" s="146"/>
    </row>
    <row r="39" spans="1:8" ht="36.75" customHeight="1" x14ac:dyDescent="0.15">
      <c r="A39" s="160" t="s">
        <v>0</v>
      </c>
      <c r="B39" s="100" t="s">
        <v>202</v>
      </c>
      <c r="C39" s="101" t="s">
        <v>183</v>
      </c>
      <c r="D39" s="102" t="s">
        <v>339</v>
      </c>
      <c r="E39" s="102" t="s">
        <v>227</v>
      </c>
      <c r="F39" s="1"/>
      <c r="G39" s="158">
        <v>30</v>
      </c>
      <c r="H39" s="146">
        <v>2</v>
      </c>
    </row>
    <row r="40" spans="1:8" ht="36.75" customHeight="1" x14ac:dyDescent="0.15">
      <c r="A40" s="161"/>
      <c r="B40" s="103" t="s">
        <v>358</v>
      </c>
      <c r="C40" s="105">
        <v>1.2222222222222223E-2</v>
      </c>
      <c r="D40" s="105">
        <v>1.2349537037037037E-2</v>
      </c>
      <c r="E40" s="105">
        <v>1.5578703703703704E-2</v>
      </c>
      <c r="F40" s="1"/>
      <c r="G40" s="158"/>
      <c r="H40" s="146"/>
    </row>
    <row r="41" spans="1:8" ht="36.75" customHeight="1" x14ac:dyDescent="0.15">
      <c r="A41" s="161"/>
      <c r="B41" s="113" t="s">
        <v>353</v>
      </c>
      <c r="C41" s="114">
        <f>RANK(C40,$C$40:$E$40,1)</f>
        <v>1</v>
      </c>
      <c r="D41" s="114">
        <f>RANK(D40,$C$40:$E$40,1)</f>
        <v>2</v>
      </c>
      <c r="E41" s="114">
        <f>RANK(E40,$C$40:$E$40,1)</f>
        <v>3</v>
      </c>
      <c r="F41" s="1"/>
      <c r="G41" s="158"/>
      <c r="H41" s="146"/>
    </row>
    <row r="42" spans="1:8" ht="36.75" customHeight="1" x14ac:dyDescent="0.15">
      <c r="A42" s="162"/>
      <c r="B42" s="111" t="s">
        <v>363</v>
      </c>
      <c r="C42" s="115">
        <f>SUM(C38,C40)</f>
        <v>0.23726851851851852</v>
      </c>
      <c r="D42" s="115">
        <f>SUM(D38,D40)</f>
        <v>0.28254629629629635</v>
      </c>
      <c r="E42" s="115">
        <f>SUM(E38,E40)</f>
        <v>0.3130208333333333</v>
      </c>
      <c r="F42" s="1"/>
      <c r="G42" s="159"/>
      <c r="H42" s="147"/>
    </row>
    <row r="43" spans="1:8" ht="36.75" customHeight="1" x14ac:dyDescent="0.15">
      <c r="A43" s="166" t="s">
        <v>49</v>
      </c>
      <c r="B43" s="167"/>
      <c r="C43" s="97">
        <f>C42</f>
        <v>0.23726851851851852</v>
      </c>
      <c r="D43" s="98">
        <f>D42</f>
        <v>0.28254629629629635</v>
      </c>
      <c r="E43" s="98">
        <f>E42</f>
        <v>0.3130208333333333</v>
      </c>
      <c r="F43" s="1"/>
      <c r="G43" s="1"/>
      <c r="H43" s="1"/>
    </row>
    <row r="44" spans="1:8" ht="36.75" customHeight="1" x14ac:dyDescent="0.15">
      <c r="A44" s="164" t="s">
        <v>354</v>
      </c>
      <c r="B44" s="165"/>
      <c r="C44" s="99">
        <f>RANK(C43,$C$43:$E$43,1)</f>
        <v>1</v>
      </c>
      <c r="D44" s="99">
        <f>RANK(D43,$C$43:$E$43,1)</f>
        <v>2</v>
      </c>
      <c r="E44" s="99">
        <f>RANK(E43,$C$43:$E$43,1)</f>
        <v>3</v>
      </c>
      <c r="F44" s="1"/>
      <c r="G44" s="1"/>
      <c r="H44" s="1"/>
    </row>
    <row r="45" spans="1:8" x14ac:dyDescent="0.15">
      <c r="C45" s="11"/>
      <c r="D45" s="11"/>
    </row>
  </sheetData>
  <mergeCells count="33">
    <mergeCell ref="A44:B44"/>
    <mergeCell ref="A23:A26"/>
    <mergeCell ref="A27:A30"/>
    <mergeCell ref="A31:A34"/>
    <mergeCell ref="A35:A38"/>
    <mergeCell ref="A39:A42"/>
    <mergeCell ref="A43:B43"/>
    <mergeCell ref="A19:A22"/>
    <mergeCell ref="A1:E2"/>
    <mergeCell ref="A4:A6"/>
    <mergeCell ref="A7:A10"/>
    <mergeCell ref="A11:A14"/>
    <mergeCell ref="A15:A18"/>
    <mergeCell ref="G4:G6"/>
    <mergeCell ref="H4:H6"/>
    <mergeCell ref="G7:G10"/>
    <mergeCell ref="H7:H10"/>
    <mergeCell ref="G11:G14"/>
    <mergeCell ref="H11:H14"/>
    <mergeCell ref="G15:G18"/>
    <mergeCell ref="H15:H18"/>
    <mergeCell ref="G19:G22"/>
    <mergeCell ref="H19:H22"/>
    <mergeCell ref="G23:G26"/>
    <mergeCell ref="H23:H26"/>
    <mergeCell ref="G39:G42"/>
    <mergeCell ref="H39:H42"/>
    <mergeCell ref="G27:G30"/>
    <mergeCell ref="H27:H30"/>
    <mergeCell ref="G31:G34"/>
    <mergeCell ref="H31:H34"/>
    <mergeCell ref="G35:G38"/>
    <mergeCell ref="H35:H38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40"/>
  <sheetViews>
    <sheetView zoomScaleNormal="100" workbookViewId="0">
      <selection sqref="A1:H1"/>
    </sheetView>
  </sheetViews>
  <sheetFormatPr defaultColWidth="8.88671875" defaultRowHeight="13.5" x14ac:dyDescent="0.15"/>
  <cols>
    <col min="1" max="1" width="17.44140625" customWidth="1"/>
    <col min="2" max="15" width="10.5546875" customWidth="1"/>
  </cols>
  <sheetData>
    <row r="1" spans="1:15" ht="23.45" customHeight="1" x14ac:dyDescent="0.15">
      <c r="A1" s="157"/>
      <c r="B1" s="157"/>
      <c r="C1" s="157"/>
      <c r="D1" s="157"/>
      <c r="E1" s="157"/>
      <c r="F1" s="157"/>
      <c r="G1" s="157"/>
      <c r="H1" s="157"/>
    </row>
    <row r="2" spans="1:15" ht="23.45" customHeight="1" x14ac:dyDescent="0.15">
      <c r="A2" s="44"/>
      <c r="B2" s="41" t="s">
        <v>359</v>
      </c>
      <c r="C2" s="49" t="s">
        <v>346</v>
      </c>
      <c r="D2" s="50" t="s">
        <v>180</v>
      </c>
      <c r="E2" s="49" t="s">
        <v>364</v>
      </c>
      <c r="F2" s="49" t="s">
        <v>365</v>
      </c>
      <c r="G2" s="49" t="s">
        <v>357</v>
      </c>
      <c r="H2" s="49" t="s">
        <v>362</v>
      </c>
      <c r="I2" s="46" t="s">
        <v>350</v>
      </c>
      <c r="J2" s="46" t="s">
        <v>356</v>
      </c>
      <c r="K2" s="47" t="s">
        <v>199</v>
      </c>
      <c r="L2" s="46" t="s">
        <v>355</v>
      </c>
      <c r="M2" s="46" t="s">
        <v>348</v>
      </c>
      <c r="N2" s="46" t="s">
        <v>352</v>
      </c>
      <c r="O2" s="48" t="s">
        <v>349</v>
      </c>
    </row>
    <row r="3" spans="1:15" ht="48.6" customHeight="1" x14ac:dyDescent="0.15">
      <c r="A3" s="45" t="s">
        <v>4</v>
      </c>
      <c r="B3" s="118" t="s">
        <v>84</v>
      </c>
      <c r="C3" s="121" t="s">
        <v>68</v>
      </c>
      <c r="D3" s="124" t="s">
        <v>60</v>
      </c>
      <c r="E3" s="121" t="s">
        <v>65</v>
      </c>
      <c r="F3" s="124" t="s">
        <v>97</v>
      </c>
      <c r="G3" s="121" t="s">
        <v>71</v>
      </c>
      <c r="H3" s="124" t="s">
        <v>52</v>
      </c>
      <c r="I3" s="127" t="s">
        <v>156</v>
      </c>
      <c r="J3" s="121" t="s">
        <v>51</v>
      </c>
      <c r="K3" s="127" t="s">
        <v>165</v>
      </c>
      <c r="L3" s="121" t="s">
        <v>134</v>
      </c>
      <c r="M3" s="127" t="s">
        <v>138</v>
      </c>
      <c r="N3" s="121" t="s">
        <v>41</v>
      </c>
      <c r="O3" s="132" t="s">
        <v>146</v>
      </c>
    </row>
    <row r="4" spans="1:15" ht="48.6" customHeight="1" x14ac:dyDescent="0.15">
      <c r="A4" s="42" t="s">
        <v>19</v>
      </c>
      <c r="B4" s="119" t="s">
        <v>86</v>
      </c>
      <c r="C4" s="122" t="s">
        <v>152</v>
      </c>
      <c r="D4" s="125" t="s">
        <v>82</v>
      </c>
      <c r="E4" s="122" t="s">
        <v>77</v>
      </c>
      <c r="F4" s="125" t="s">
        <v>106</v>
      </c>
      <c r="G4" s="122" t="s">
        <v>149</v>
      </c>
      <c r="H4" s="125" t="s">
        <v>59</v>
      </c>
      <c r="I4" s="128" t="s">
        <v>150</v>
      </c>
      <c r="J4" s="122" t="s">
        <v>119</v>
      </c>
      <c r="K4" s="128" t="s">
        <v>153</v>
      </c>
      <c r="L4" s="122" t="s">
        <v>91</v>
      </c>
      <c r="M4" s="128" t="s">
        <v>54</v>
      </c>
      <c r="N4" s="122" t="s">
        <v>48</v>
      </c>
      <c r="O4" s="133" t="s">
        <v>70</v>
      </c>
    </row>
    <row r="5" spans="1:15" ht="48.6" customHeight="1" x14ac:dyDescent="0.15">
      <c r="A5" s="42" t="s">
        <v>26</v>
      </c>
      <c r="B5" s="119" t="s">
        <v>100</v>
      </c>
      <c r="C5" s="122" t="s">
        <v>145</v>
      </c>
      <c r="D5" s="125" t="s">
        <v>141</v>
      </c>
      <c r="E5" s="122" t="s">
        <v>142</v>
      </c>
      <c r="F5" s="125" t="s">
        <v>83</v>
      </c>
      <c r="G5" s="122" t="s">
        <v>139</v>
      </c>
      <c r="H5" s="125" t="s">
        <v>61</v>
      </c>
      <c r="I5" s="128" t="s">
        <v>164</v>
      </c>
      <c r="J5" s="122" t="s">
        <v>123</v>
      </c>
      <c r="K5" s="128" t="s">
        <v>93</v>
      </c>
      <c r="L5" s="122" t="s">
        <v>85</v>
      </c>
      <c r="M5" s="129" t="s">
        <v>24</v>
      </c>
      <c r="N5" s="122" t="s">
        <v>42</v>
      </c>
      <c r="O5" s="133" t="s">
        <v>125</v>
      </c>
    </row>
    <row r="6" spans="1:15" ht="48.6" customHeight="1" x14ac:dyDescent="0.15">
      <c r="A6" s="42" t="s">
        <v>12</v>
      </c>
      <c r="B6" s="119" t="s">
        <v>96</v>
      </c>
      <c r="C6" s="122" t="s">
        <v>32</v>
      </c>
      <c r="D6" s="125" t="s">
        <v>108</v>
      </c>
      <c r="E6" s="122" t="s">
        <v>147</v>
      </c>
      <c r="F6" s="125" t="s">
        <v>127</v>
      </c>
      <c r="G6" s="122" t="s">
        <v>160</v>
      </c>
      <c r="H6" s="125" t="s">
        <v>81</v>
      </c>
      <c r="I6" s="128" t="s">
        <v>154</v>
      </c>
      <c r="J6" s="122" t="s">
        <v>121</v>
      </c>
      <c r="K6" s="128" t="s">
        <v>114</v>
      </c>
      <c r="L6" s="122" t="s">
        <v>79</v>
      </c>
      <c r="M6" s="128" t="s">
        <v>157</v>
      </c>
      <c r="N6" s="122" t="s">
        <v>40</v>
      </c>
      <c r="O6" s="133" t="s">
        <v>124</v>
      </c>
    </row>
    <row r="7" spans="1:15" ht="48.6" customHeight="1" x14ac:dyDescent="0.15">
      <c r="A7" s="42" t="s">
        <v>16</v>
      </c>
      <c r="B7" s="119" t="s">
        <v>109</v>
      </c>
      <c r="C7" s="122" t="s">
        <v>161</v>
      </c>
      <c r="D7" s="125" t="s">
        <v>113</v>
      </c>
      <c r="E7" s="122" t="s">
        <v>166</v>
      </c>
      <c r="F7" s="125" t="s">
        <v>63</v>
      </c>
      <c r="G7" s="122" t="s">
        <v>155</v>
      </c>
      <c r="H7" s="125" t="s">
        <v>104</v>
      </c>
      <c r="I7" s="128" t="s">
        <v>162</v>
      </c>
      <c r="J7" s="122" t="s">
        <v>102</v>
      </c>
      <c r="K7" s="128" t="s">
        <v>80</v>
      </c>
      <c r="L7" s="122" t="s">
        <v>44</v>
      </c>
      <c r="M7" s="128" t="s">
        <v>137</v>
      </c>
      <c r="N7" s="122" t="s">
        <v>55</v>
      </c>
      <c r="O7" s="133" t="s">
        <v>101</v>
      </c>
    </row>
    <row r="8" spans="1:15" ht="48.6" customHeight="1" x14ac:dyDescent="0.15">
      <c r="A8" s="42" t="s">
        <v>1</v>
      </c>
      <c r="B8" s="119" t="s">
        <v>117</v>
      </c>
      <c r="C8" s="122" t="s">
        <v>168</v>
      </c>
      <c r="D8" s="125" t="s">
        <v>122</v>
      </c>
      <c r="E8" s="122" t="s">
        <v>158</v>
      </c>
      <c r="F8" s="125" t="s">
        <v>88</v>
      </c>
      <c r="G8" s="122" t="s">
        <v>90</v>
      </c>
      <c r="H8" s="125" t="s">
        <v>31</v>
      </c>
      <c r="I8" s="128" t="s">
        <v>107</v>
      </c>
      <c r="J8" s="122" t="s">
        <v>112</v>
      </c>
      <c r="K8" s="128" t="s">
        <v>72</v>
      </c>
      <c r="L8" s="122" t="s">
        <v>38</v>
      </c>
      <c r="M8" s="128" t="s">
        <v>140</v>
      </c>
      <c r="N8" s="122" t="s">
        <v>105</v>
      </c>
      <c r="O8" s="133" t="s">
        <v>21</v>
      </c>
    </row>
    <row r="9" spans="1:15" ht="48.6" customHeight="1" x14ac:dyDescent="0.15">
      <c r="A9" s="42" t="s">
        <v>14</v>
      </c>
      <c r="B9" s="119" t="s">
        <v>129</v>
      </c>
      <c r="C9" s="122" t="s">
        <v>159</v>
      </c>
      <c r="D9" s="125" t="s">
        <v>62</v>
      </c>
      <c r="E9" s="122" t="s">
        <v>64</v>
      </c>
      <c r="F9" s="125" t="s">
        <v>128</v>
      </c>
      <c r="G9" s="122" t="s">
        <v>111</v>
      </c>
      <c r="H9" s="125" t="s">
        <v>136</v>
      </c>
      <c r="I9" s="129" t="s">
        <v>25</v>
      </c>
      <c r="J9" s="122" t="s">
        <v>94</v>
      </c>
      <c r="K9" s="128" t="s">
        <v>110</v>
      </c>
      <c r="L9" s="122" t="s">
        <v>43</v>
      </c>
      <c r="M9" s="128" t="s">
        <v>66</v>
      </c>
      <c r="N9" s="122" t="s">
        <v>92</v>
      </c>
      <c r="O9" s="134" t="s">
        <v>20</v>
      </c>
    </row>
    <row r="10" spans="1:15" ht="48.6" customHeight="1" x14ac:dyDescent="0.15">
      <c r="A10" s="42" t="s">
        <v>10</v>
      </c>
      <c r="B10" s="119" t="s">
        <v>50</v>
      </c>
      <c r="C10" s="122" t="s">
        <v>57</v>
      </c>
      <c r="D10" s="125" t="s">
        <v>73</v>
      </c>
      <c r="E10" s="122" t="s">
        <v>95</v>
      </c>
      <c r="F10" s="125" t="s">
        <v>130</v>
      </c>
      <c r="G10" s="122" t="s">
        <v>98</v>
      </c>
      <c r="H10" s="125" t="s">
        <v>132</v>
      </c>
      <c r="I10" s="128" t="s">
        <v>56</v>
      </c>
      <c r="J10" s="122" t="s">
        <v>148</v>
      </c>
      <c r="K10" s="128" t="s">
        <v>58</v>
      </c>
      <c r="L10" s="122" t="s">
        <v>47</v>
      </c>
      <c r="M10" s="128" t="s">
        <v>75</v>
      </c>
      <c r="N10" s="122" t="s">
        <v>167</v>
      </c>
      <c r="O10" s="133" t="s">
        <v>36</v>
      </c>
    </row>
    <row r="11" spans="1:15" ht="48.6" customHeight="1" x14ac:dyDescent="0.15">
      <c r="A11" s="42" t="s">
        <v>9</v>
      </c>
      <c r="B11" s="119" t="s">
        <v>76</v>
      </c>
      <c r="C11" s="122" t="s">
        <v>87</v>
      </c>
      <c r="D11" s="125" t="s">
        <v>35</v>
      </c>
      <c r="E11" s="122" t="s">
        <v>99</v>
      </c>
      <c r="F11" s="125" t="s">
        <v>126</v>
      </c>
      <c r="G11" s="122" t="s">
        <v>118</v>
      </c>
      <c r="H11" s="125" t="s">
        <v>69</v>
      </c>
      <c r="I11" s="128" t="s">
        <v>89</v>
      </c>
      <c r="J11" s="122" t="s">
        <v>143</v>
      </c>
      <c r="K11" s="128" t="s">
        <v>133</v>
      </c>
      <c r="L11" s="122" t="s">
        <v>45</v>
      </c>
      <c r="M11" s="129" t="s">
        <v>116</v>
      </c>
      <c r="N11" s="122" t="s">
        <v>163</v>
      </c>
      <c r="O11" s="133" t="s">
        <v>37</v>
      </c>
    </row>
    <row r="12" spans="1:15" ht="48.6" customHeight="1" x14ac:dyDescent="0.15">
      <c r="A12" s="43" t="s">
        <v>170</v>
      </c>
      <c r="B12" s="120" t="s">
        <v>67</v>
      </c>
      <c r="C12" s="123" t="s">
        <v>103</v>
      </c>
      <c r="D12" s="126" t="s">
        <v>33</v>
      </c>
      <c r="E12" s="123" t="s">
        <v>115</v>
      </c>
      <c r="F12" s="126" t="s">
        <v>78</v>
      </c>
      <c r="G12" s="123" t="s">
        <v>131</v>
      </c>
      <c r="H12" s="126" t="s">
        <v>74</v>
      </c>
      <c r="I12" s="130" t="s">
        <v>34</v>
      </c>
      <c r="J12" s="123" t="s">
        <v>144</v>
      </c>
      <c r="K12" s="130" t="s">
        <v>135</v>
      </c>
      <c r="L12" s="123" t="s">
        <v>46</v>
      </c>
      <c r="M12" s="131" t="s">
        <v>39</v>
      </c>
      <c r="N12" s="123" t="s">
        <v>151</v>
      </c>
      <c r="O12" s="135" t="s">
        <v>120</v>
      </c>
    </row>
    <row r="13" spans="1:15" ht="33" customHeight="1" x14ac:dyDescent="0.15">
      <c r="A13" s="136" t="s">
        <v>49</v>
      </c>
      <c r="B13" s="137">
        <v>0.27537037037037038</v>
      </c>
      <c r="C13" s="138">
        <v>0.26430555555555557</v>
      </c>
      <c r="D13" s="138">
        <v>0.28491898148148148</v>
      </c>
      <c r="E13" s="138">
        <v>0.26877314814814812</v>
      </c>
      <c r="F13" s="138">
        <v>0.27899305555555554</v>
      </c>
      <c r="G13" s="138">
        <v>0.2489699074074074</v>
      </c>
      <c r="H13" s="139">
        <v>0.25797453703703704</v>
      </c>
      <c r="I13" s="137">
        <v>0.30917824074074074</v>
      </c>
      <c r="J13" s="138">
        <v>0.29993055555555553</v>
      </c>
      <c r="K13" s="138">
        <v>0.25893518518518521</v>
      </c>
      <c r="L13" s="138">
        <v>0.31399305555555557</v>
      </c>
      <c r="M13" s="138">
        <v>0.32471064814814815</v>
      </c>
      <c r="N13" s="138">
        <v>0.26733796296296297</v>
      </c>
      <c r="O13" s="139">
        <v>0.30593749999999997</v>
      </c>
    </row>
    <row r="14" spans="1:15" ht="33" customHeight="1" x14ac:dyDescent="0.15">
      <c r="A14" s="140" t="s">
        <v>354</v>
      </c>
      <c r="B14" s="141">
        <v>7</v>
      </c>
      <c r="C14" s="142">
        <v>4</v>
      </c>
      <c r="D14" s="142">
        <v>9</v>
      </c>
      <c r="E14" s="142">
        <v>6</v>
      </c>
      <c r="F14" s="142">
        <v>8</v>
      </c>
      <c r="G14" s="142">
        <v>1</v>
      </c>
      <c r="H14" s="143">
        <v>2</v>
      </c>
      <c r="I14" s="141">
        <v>12</v>
      </c>
      <c r="J14" s="142">
        <v>10</v>
      </c>
      <c r="K14" s="142">
        <v>3</v>
      </c>
      <c r="L14" s="142">
        <v>13</v>
      </c>
      <c r="M14" s="142">
        <v>14</v>
      </c>
      <c r="N14" s="142">
        <v>5</v>
      </c>
      <c r="O14" s="143">
        <v>11</v>
      </c>
    </row>
    <row r="16" spans="1:15" ht="19.149999999999999" customHeight="1" x14ac:dyDescent="0.15"/>
    <row r="20" ht="19.149999999999999" customHeight="1" x14ac:dyDescent="0.15"/>
    <row r="24" ht="19.149999999999999" customHeight="1" x14ac:dyDescent="0.15"/>
    <row r="28" ht="19.149999999999999" customHeight="1" x14ac:dyDescent="0.15"/>
    <row r="32" ht="19.149999999999999" customHeight="1" x14ac:dyDescent="0.15"/>
    <row r="36" ht="19.5" customHeight="1" x14ac:dyDescent="0.15"/>
    <row r="40" ht="19.5" customHeight="1" x14ac:dyDescent="0.15"/>
  </sheetData>
  <mergeCells count="1">
    <mergeCell ref="A1:H1"/>
  </mergeCells>
  <phoneticPr fontId="13" type="noConversion"/>
  <pageMargins left="0.69972223043441772" right="0.69972223043441772" top="0.75" bottom="0.75" header="0.30000001192092896" footer="0.30000001192092896"/>
  <pageSetup paperSize="9" scale="44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도내클럽부 종합집계</vt:lpstr>
      <vt:lpstr>전국 클럽부 종합집계</vt:lpstr>
      <vt:lpstr>오더(출전선수)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교육청</dc:creator>
  <cp:lastModifiedBy>JAAF</cp:lastModifiedBy>
  <cp:revision>72</cp:revision>
  <cp:lastPrinted>2019-11-16T12:29:10Z</cp:lastPrinted>
  <dcterms:created xsi:type="dcterms:W3CDTF">2005-10-11T23:14:35Z</dcterms:created>
  <dcterms:modified xsi:type="dcterms:W3CDTF">2019-11-21T07:43:08Z</dcterms:modified>
</cp:coreProperties>
</file>